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바탕 화면\방송영상기획취재지원사업\(3차)방송영상기획취재지원사업\"/>
    </mc:Choice>
  </mc:AlternateContent>
  <xr:revisionPtr revIDLastSave="0" documentId="13_ncr:1_{E10D67C2-3B4E-499C-B691-9FCFF1DB7979}" xr6:coauthVersionLast="36" xr6:coauthVersionMax="36" xr10:uidLastSave="{00000000-0000-0000-0000-000000000000}"/>
  <bookViews>
    <workbookView xWindow="0" yWindow="0" windowWidth="28800" windowHeight="12180" xr2:uid="{02961CB6-832C-42F2-B715-711382D85A24}"/>
  </bookViews>
  <sheets>
    <sheet name="예산집행계획" sheetId="1" r:id="rId1"/>
  </sheets>
  <definedNames>
    <definedName name="_xlnm.Print_Area" localSheetId="0">예산집행계획!$A$1:$N$61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7" i="1" l="1"/>
  <c r="C58" i="1" s="1"/>
  <c r="E58" i="1" s="1"/>
  <c r="L53" i="1"/>
  <c r="D58" i="1"/>
  <c r="L8" i="1" l="1"/>
  <c r="L9" i="1"/>
  <c r="L10" i="1"/>
  <c r="L11" i="1"/>
  <c r="L12" i="1"/>
  <c r="L14" i="1"/>
  <c r="L15" i="1"/>
  <c r="L16" i="1"/>
  <c r="L17" i="1"/>
  <c r="L18" i="1"/>
  <c r="L19" i="1"/>
  <c r="L22" i="1" s="1"/>
  <c r="L20" i="1"/>
  <c r="L21" i="1"/>
  <c r="L23" i="1"/>
  <c r="L24" i="1"/>
  <c r="L25" i="1"/>
  <c r="L27" i="1"/>
  <c r="L28" i="1"/>
  <c r="L29" i="1"/>
  <c r="L30" i="1"/>
  <c r="L31" i="1"/>
  <c r="L32" i="1"/>
  <c r="L33" i="1"/>
  <c r="L34" i="1"/>
  <c r="L41" i="1"/>
  <c r="L43" i="1" s="1"/>
  <c r="L44" i="1"/>
  <c r="L45" i="1"/>
  <c r="L46" i="1"/>
  <c r="L47" i="1"/>
  <c r="L48" i="1"/>
  <c r="L49" i="1"/>
  <c r="L50" i="1"/>
  <c r="L51" i="1" l="1"/>
  <c r="L26" i="1"/>
  <c r="L35" i="1"/>
  <c r="L13" i="1"/>
  <c r="M58" i="1" s="1"/>
</calcChain>
</file>

<file path=xl/sharedStrings.xml><?xml version="1.0" encoding="utf-8"?>
<sst xmlns="http://schemas.openxmlformats.org/spreadsheetml/2006/main" count="179" uniqueCount="91">
  <si>
    <r>
      <t xml:space="preserve">※ ②자부담 금액은 ③사업비 합계(언론진흥기금+자부담)의 </t>
    </r>
    <r>
      <rPr>
        <b/>
        <sz val="10"/>
        <color theme="1"/>
        <rFont val="맑은 고딕"/>
        <family val="3"/>
        <charset val="129"/>
        <scheme val="minor"/>
      </rPr>
      <t>10% 이상</t>
    </r>
    <r>
      <rPr>
        <sz val="10"/>
        <color theme="1"/>
        <rFont val="맑은 고딕"/>
        <family val="3"/>
        <charset val="129"/>
        <scheme val="minor"/>
      </rPr>
      <t>이어야 함</t>
    </r>
    <phoneticPr fontId="2" type="noConversion"/>
  </si>
  <si>
    <t>자부담비율</t>
    <phoneticPr fontId="2" type="noConversion"/>
  </si>
  <si>
    <t>② 자부담</t>
    <phoneticPr fontId="2" type="noConversion"/>
  </si>
  <si>
    <t>사 업 비
(단위 : 원)</t>
    <phoneticPr fontId="2" type="noConversion"/>
  </si>
  <si>
    <t>... (행 추가하여 기재 가능)</t>
    <phoneticPr fontId="2" type="noConversion"/>
  </si>
  <si>
    <t>x</t>
  </si>
  <si>
    <t>인</t>
    <phoneticPr fontId="2" type="noConversion"/>
  </si>
  <si>
    <t>전문가</t>
    <phoneticPr fontId="2" type="noConversion"/>
  </si>
  <si>
    <t>인터뷰 사례비</t>
    <phoneticPr fontId="2" type="noConversion"/>
  </si>
  <si>
    <t>취재원</t>
    <phoneticPr fontId="2" type="noConversion"/>
  </si>
  <si>
    <t>선물구입비</t>
    <phoneticPr fontId="2" type="noConversion"/>
  </si>
  <si>
    <t>식</t>
    <phoneticPr fontId="2" type="noConversion"/>
  </si>
  <si>
    <t>논문구입비</t>
    <phoneticPr fontId="2" type="noConversion"/>
  </si>
  <si>
    <t>자료구입비</t>
    <phoneticPr fontId="2" type="noConversion"/>
  </si>
  <si>
    <t>일</t>
    <phoneticPr fontId="2" type="noConversion"/>
  </si>
  <si>
    <t>여행자보험</t>
    <phoneticPr fontId="2" type="noConversion"/>
  </si>
  <si>
    <t>보험료</t>
    <phoneticPr fontId="2" type="noConversion"/>
  </si>
  <si>
    <t>부산 출장 유류비</t>
    <phoneticPr fontId="2" type="noConversion"/>
  </si>
  <si>
    <t>유류비</t>
    <phoneticPr fontId="2" type="noConversion"/>
  </si>
  <si>
    <t>말레이시아 출장</t>
    <phoneticPr fontId="2" type="noConversion"/>
  </si>
  <si>
    <t>차량임차료</t>
    <phoneticPr fontId="2" type="noConversion"/>
  </si>
  <si>
    <t>시간</t>
    <phoneticPr fontId="2" type="noConversion"/>
  </si>
  <si>
    <t>부산 출장 주차비</t>
    <phoneticPr fontId="2" type="noConversion"/>
  </si>
  <si>
    <t>수수료</t>
    <phoneticPr fontId="2" type="noConversion"/>
  </si>
  <si>
    <t>일반수용비</t>
  </si>
  <si>
    <t>인</t>
  </si>
  <si>
    <t>말레이시아</t>
  </si>
  <si>
    <t>항공료 자부담</t>
  </si>
  <si>
    <t>뉴욕</t>
    <phoneticPr fontId="2" type="noConversion"/>
  </si>
  <si>
    <t>숙박비 자부담</t>
  </si>
  <si>
    <t>국외여비</t>
  </si>
  <si>
    <t>비  고</t>
  </si>
  <si>
    <t>금 액</t>
    <phoneticPr fontId="2" type="noConversion"/>
  </si>
  <si>
    <t>산 출 내 역</t>
    <phoneticPr fontId="2" type="noConversion"/>
  </si>
  <si>
    <t>세부항목명</t>
  </si>
  <si>
    <t> 항 목 명</t>
  </si>
  <si>
    <t>x</t>
    <phoneticPr fontId="2" type="noConversion"/>
  </si>
  <si>
    <t>다급지(말레이시아)</t>
    <phoneticPr fontId="2" type="noConversion"/>
  </si>
  <si>
    <t>가급지(뉴욕)</t>
    <phoneticPr fontId="2" type="noConversion"/>
  </si>
  <si>
    <t>식비</t>
  </si>
  <si>
    <t>일비</t>
  </si>
  <si>
    <t>지역 등급별  
세부산출 필수</t>
    <phoneticPr fontId="2" type="noConversion"/>
  </si>
  <si>
    <t>숙박비</t>
  </si>
  <si>
    <t>말레이시아</t>
    <phoneticPr fontId="2" type="noConversion"/>
  </si>
  <si>
    <t>실비(견적가)</t>
    <phoneticPr fontId="2" type="noConversion"/>
  </si>
  <si>
    <t>항공료</t>
  </si>
  <si>
    <t>부산</t>
    <phoneticPr fontId="2" type="noConversion"/>
  </si>
  <si>
    <t>식비</t>
    <phoneticPr fontId="2" type="noConversion"/>
  </si>
  <si>
    <t>일비</t>
    <phoneticPr fontId="2" type="noConversion"/>
  </si>
  <si>
    <t>숙박비</t>
    <phoneticPr fontId="2" type="noConversion"/>
  </si>
  <si>
    <t>국내여비</t>
  </si>
  <si>
    <r>
      <rPr>
        <sz val="10"/>
        <color rgb="FF000000"/>
        <rFont val="맑은 고딕"/>
        <family val="3"/>
        <charset val="129"/>
        <scheme val="major"/>
      </rPr>
      <t xml:space="preserve">➌ </t>
    </r>
    <r>
      <rPr>
        <b/>
        <sz val="10"/>
        <color rgb="FF000000"/>
        <rFont val="맑은 고딕"/>
        <family val="3"/>
        <charset val="129"/>
        <scheme val="major"/>
      </rPr>
      <t>소 계</t>
    </r>
    <phoneticPr fontId="2" type="noConversion"/>
  </si>
  <si>
    <t>개월</t>
    <phoneticPr fontId="2" type="noConversion"/>
  </si>
  <si>
    <t>어도비 일러스트레이터</t>
    <phoneticPr fontId="2" type="noConversion"/>
  </si>
  <si>
    <t>소프트웨어 임차료</t>
    <phoneticPr fontId="2" type="noConversion"/>
  </si>
  <si>
    <t>인터뷰 영상 촬영 스튜디오</t>
    <phoneticPr fontId="2" type="noConversion"/>
  </si>
  <si>
    <t>장소 임차료</t>
    <phoneticPr fontId="2" type="noConversion"/>
  </si>
  <si>
    <t>취재용 노트북</t>
    <phoneticPr fontId="2" type="noConversion"/>
  </si>
  <si>
    <t>장비 임차료</t>
    <phoneticPr fontId="2" type="noConversion"/>
  </si>
  <si>
    <t>임차료</t>
  </si>
  <si>
    <r>
      <rPr>
        <sz val="11"/>
        <color rgb="FF000000"/>
        <rFont val="맑은 고딕"/>
        <family val="3"/>
        <charset val="129"/>
        <scheme val="major"/>
      </rPr>
      <t xml:space="preserve">➋ </t>
    </r>
    <r>
      <rPr>
        <b/>
        <sz val="10"/>
        <color rgb="FF000000"/>
        <rFont val="맑은 고딕"/>
        <family val="3"/>
        <charset val="129"/>
        <scheme val="major"/>
      </rPr>
      <t>소 계</t>
    </r>
    <phoneticPr fontId="2" type="noConversion"/>
  </si>
  <si>
    <t>포커스그룹인터뷰</t>
    <phoneticPr fontId="2" type="noConversion"/>
  </si>
  <si>
    <t>특수 설문조사</t>
    <phoneticPr fontId="2" type="noConversion"/>
  </si>
  <si>
    <t>일반 설문조사</t>
    <phoneticPr fontId="2" type="noConversion"/>
  </si>
  <si>
    <t>설문조사비</t>
    <phoneticPr fontId="2" type="noConversion"/>
  </si>
  <si>
    <t>영상 제작 외주</t>
    <phoneticPr fontId="2" type="noConversion"/>
  </si>
  <si>
    <t>영상 제작비</t>
    <phoneticPr fontId="2" type="noConversion"/>
  </si>
  <si>
    <r>
      <rPr>
        <sz val="10"/>
        <color rgb="FF000000"/>
        <rFont val="맑은 고딕"/>
        <family val="3"/>
        <charset val="129"/>
        <scheme val="major"/>
      </rPr>
      <t xml:space="preserve">➊ </t>
    </r>
    <r>
      <rPr>
        <b/>
        <sz val="10"/>
        <color rgb="FF000000"/>
        <rFont val="맑은 고딕"/>
        <family val="3"/>
        <charset val="129"/>
        <scheme val="major"/>
      </rPr>
      <t>소 계</t>
    </r>
    <phoneticPr fontId="2" type="noConversion"/>
  </si>
  <si>
    <t xml:space="preserve">줌 이용료 </t>
    <phoneticPr fontId="2" type="noConversion"/>
  </si>
  <si>
    <t>플랫폼 이용료</t>
  </si>
  <si>
    <t>매</t>
    <phoneticPr fontId="2" type="noConversion"/>
  </si>
  <si>
    <t>통번역대 미졸업자
(영→한 번역)</t>
    <phoneticPr fontId="2" type="noConversion"/>
  </si>
  <si>
    <t>자</t>
    <phoneticPr fontId="2" type="noConversion"/>
  </si>
  <si>
    <t>통번역대 졸업자
(한→영 번역)</t>
    <phoneticPr fontId="2" type="noConversion"/>
  </si>
  <si>
    <t>번역비</t>
    <phoneticPr fontId="2" type="noConversion"/>
  </si>
  <si>
    <t>통번역대 미졸업자
(기타외국어_스페인어)</t>
    <phoneticPr fontId="2" type="noConversion"/>
  </si>
  <si>
    <t>통번역대 졸업자
(영어, 졸업 후 2년 이상)</t>
    <phoneticPr fontId="2" type="noConversion"/>
  </si>
  <si>
    <t>통역비</t>
    <phoneticPr fontId="2" type="noConversion"/>
  </si>
  <si>
    <t>※ 지원조건 숙지 후 작성 ※</t>
  </si>
  <si>
    <r>
      <rPr>
        <sz val="12"/>
        <color rgb="FF000000"/>
        <rFont val="Segoe UI Symbol"/>
        <family val="2"/>
      </rPr>
      <t>➊</t>
    </r>
    <r>
      <rPr>
        <sz val="10"/>
        <color rgb="FF000000"/>
        <rFont val="Segoe UI Symbol"/>
        <family val="2"/>
      </rPr>
      <t xml:space="preserve"> </t>
    </r>
    <r>
      <rPr>
        <b/>
        <sz val="10"/>
        <color rgb="FF000000"/>
        <rFont val="맑은 고딕"/>
        <family val="3"/>
        <charset val="129"/>
      </rPr>
      <t>소 계</t>
    </r>
    <phoneticPr fontId="2" type="noConversion"/>
  </si>
  <si>
    <r>
      <rPr>
        <sz val="14"/>
        <color rgb="FF000000"/>
        <rFont val="Segoe UI Symbol"/>
        <family val="2"/>
      </rPr>
      <t>➋</t>
    </r>
    <r>
      <rPr>
        <sz val="11"/>
        <color rgb="FF000000"/>
        <rFont val="Segoe UI Symbol"/>
        <family val="2"/>
      </rPr>
      <t xml:space="preserve"> </t>
    </r>
    <r>
      <rPr>
        <b/>
        <sz val="10"/>
        <color rgb="FF000000"/>
        <rFont val="맑은 고딕"/>
        <family val="3"/>
        <charset val="129"/>
      </rPr>
      <t>소 계</t>
    </r>
    <phoneticPr fontId="2" type="noConversion"/>
  </si>
  <si>
    <r>
      <t>합  계(</t>
    </r>
    <r>
      <rPr>
        <b/>
        <sz val="12"/>
        <color rgb="FF000000"/>
        <rFont val="Segoe UI Symbol"/>
        <family val="3"/>
      </rPr>
      <t>➊</t>
    </r>
    <r>
      <rPr>
        <b/>
        <sz val="12"/>
        <color rgb="FF000000"/>
        <rFont val="맑은 고딕"/>
        <family val="3"/>
        <charset val="129"/>
      </rPr>
      <t>+</t>
    </r>
    <r>
      <rPr>
        <b/>
        <sz val="12"/>
        <color rgb="FF000000"/>
        <rFont val="Segoe UI Symbol"/>
        <family val="3"/>
      </rPr>
      <t>➋</t>
    </r>
    <r>
      <rPr>
        <b/>
        <sz val="10"/>
        <color rgb="FF000000"/>
        <rFont val="맑은 고딕"/>
        <family val="3"/>
        <charset val="129"/>
      </rPr>
      <t>)</t>
    </r>
    <phoneticPr fontId="2" type="noConversion"/>
  </si>
  <si>
    <t>① 지원금</t>
    <phoneticPr fontId="2" type="noConversion"/>
  </si>
  <si>
    <r>
      <t>③</t>
    </r>
    <r>
      <rPr>
        <b/>
        <sz val="11"/>
        <color rgb="FF000000"/>
        <rFont val="휴먼명조"/>
        <charset val="129"/>
      </rPr>
      <t xml:space="preserve"> 합계</t>
    </r>
    <r>
      <rPr>
        <sz val="11"/>
        <color rgb="FF000000"/>
        <rFont val="Calibri"/>
        <family val="2"/>
      </rPr>
      <t>(</t>
    </r>
    <r>
      <rPr>
        <sz val="11"/>
        <color rgb="FF000000"/>
        <rFont val="휴먼명조"/>
        <family val="2"/>
        <charset val="129"/>
      </rPr>
      <t>①</t>
    </r>
    <r>
      <rPr>
        <sz val="11"/>
        <color rgb="FF000000"/>
        <rFont val="맑은 고딕"/>
        <family val="3"/>
        <charset val="129"/>
      </rPr>
      <t>지원금</t>
    </r>
    <r>
      <rPr>
        <sz val="11"/>
        <color rgb="FF000000"/>
        <rFont val="Calibri"/>
        <family val="2"/>
      </rPr>
      <t>+</t>
    </r>
    <r>
      <rPr>
        <sz val="11"/>
        <color rgb="FF000000"/>
        <rFont val="휴먼명조"/>
        <family val="2"/>
        <charset val="129"/>
      </rPr>
      <t>②</t>
    </r>
    <r>
      <rPr>
        <sz val="11"/>
        <color rgb="FF000000"/>
        <rFont val="맑은 고딕"/>
        <family val="3"/>
        <charset val="129"/>
      </rPr>
      <t>자부담</t>
    </r>
    <r>
      <rPr>
        <sz val="11"/>
        <color rgb="FF000000"/>
        <rFont val="Calibri"/>
        <family val="2"/>
      </rPr>
      <t>)</t>
    </r>
    <phoneticPr fontId="2" type="noConversion"/>
  </si>
  <si>
    <r>
      <t xml:space="preserve"> 5-2. 자부담 </t>
    </r>
    <r>
      <rPr>
        <sz val="14"/>
        <color rgb="FF000000"/>
        <rFont val="Cambria"/>
        <family val="1"/>
      </rPr>
      <t>  </t>
    </r>
    <r>
      <rPr>
        <sz val="14"/>
        <color rgb="FF000000"/>
        <rFont val="휴먼명조"/>
        <charset val="129"/>
      </rPr>
      <t xml:space="preserve"> </t>
    </r>
    <r>
      <rPr>
        <b/>
        <sz val="12"/>
        <color rgb="FF000000"/>
        <rFont val="Cambria"/>
        <family val="1"/>
      </rPr>
      <t xml:space="preserve">                                                                                                                             </t>
    </r>
    <r>
      <rPr>
        <b/>
        <sz val="12"/>
        <color rgb="FF000000"/>
        <rFont val="휴먼명조"/>
        <charset val="129"/>
      </rPr>
      <t xml:space="preserve">                              </t>
    </r>
    <r>
      <rPr>
        <sz val="12"/>
        <color rgb="FF000000"/>
        <rFont val="Cambria"/>
        <family val="1"/>
      </rPr>
      <t> </t>
    </r>
    <r>
      <rPr>
        <sz val="12"/>
        <color rgb="FF000000"/>
        <rFont val="휴먼명조"/>
        <charset val="129"/>
      </rPr>
      <t xml:space="preserve"> </t>
    </r>
    <r>
      <rPr>
        <sz val="11"/>
        <color rgb="FF000000"/>
        <rFont val="휴먼명조"/>
        <family val="3"/>
        <charset val="129"/>
      </rPr>
      <t>(단위 : 원)</t>
    </r>
    <phoneticPr fontId="2" type="noConversion"/>
  </si>
  <si>
    <r>
      <rPr>
        <sz val="10"/>
        <color rgb="FF000000"/>
        <rFont val="Segoe UI Symbol"/>
        <family val="3"/>
      </rPr>
      <t>➍</t>
    </r>
    <r>
      <rPr>
        <sz val="10"/>
        <color rgb="FF000000"/>
        <rFont val="맑은 고딕"/>
        <family val="3"/>
        <charset val="129"/>
        <scheme val="major"/>
      </rPr>
      <t xml:space="preserve"> </t>
    </r>
    <r>
      <rPr>
        <b/>
        <sz val="10"/>
        <color rgb="FF000000"/>
        <rFont val="맑은 고딕"/>
        <family val="3"/>
        <charset val="129"/>
        <scheme val="major"/>
      </rPr>
      <t>소 계</t>
    </r>
    <phoneticPr fontId="2" type="noConversion"/>
  </si>
  <si>
    <r>
      <rPr>
        <sz val="10"/>
        <color rgb="FF000000"/>
        <rFont val="Segoe UI Symbol"/>
        <family val="3"/>
      </rPr>
      <t>➎</t>
    </r>
    <r>
      <rPr>
        <sz val="10"/>
        <color rgb="FF000000"/>
        <rFont val="맑은 고딕"/>
        <family val="3"/>
        <charset val="129"/>
        <scheme val="major"/>
      </rPr>
      <t xml:space="preserve"> </t>
    </r>
    <r>
      <rPr>
        <b/>
        <sz val="10"/>
        <color rgb="FF000000"/>
        <rFont val="맑은 고딕"/>
        <family val="3"/>
        <charset val="129"/>
        <scheme val="major"/>
      </rPr>
      <t>소 계</t>
    </r>
    <phoneticPr fontId="2" type="noConversion"/>
  </si>
  <si>
    <r>
      <t>합  계(</t>
    </r>
    <r>
      <rPr>
        <b/>
        <sz val="10"/>
        <color rgb="FF000000"/>
        <rFont val="Segoe UI Symbol"/>
        <family val="3"/>
      </rPr>
      <t>➊</t>
    </r>
    <r>
      <rPr>
        <b/>
        <sz val="10"/>
        <color rgb="FF000000"/>
        <rFont val="맑은 고딕"/>
        <family val="3"/>
        <charset val="129"/>
        <scheme val="major"/>
      </rPr>
      <t>+</t>
    </r>
    <r>
      <rPr>
        <b/>
        <sz val="10"/>
        <color rgb="FF000000"/>
        <rFont val="Segoe UI Symbol"/>
        <family val="3"/>
      </rPr>
      <t>➋</t>
    </r>
    <r>
      <rPr>
        <b/>
        <sz val="10"/>
        <color rgb="FF000000"/>
        <rFont val="맑은 고딕"/>
        <family val="3"/>
        <charset val="129"/>
        <scheme val="major"/>
      </rPr>
      <t>+</t>
    </r>
    <r>
      <rPr>
        <b/>
        <sz val="10"/>
        <color rgb="FF000000"/>
        <rFont val="Segoe UI Symbol"/>
        <family val="3"/>
      </rPr>
      <t>➌</t>
    </r>
    <r>
      <rPr>
        <b/>
        <sz val="10"/>
        <color rgb="FF000000"/>
        <rFont val="맑은 고딕"/>
        <family val="3"/>
        <charset val="129"/>
        <scheme val="major"/>
      </rPr>
      <t>+</t>
    </r>
    <r>
      <rPr>
        <b/>
        <sz val="10"/>
        <color rgb="FF000000"/>
        <rFont val="Segoe UI Symbol"/>
        <family val="3"/>
      </rPr>
      <t>➍</t>
    </r>
    <r>
      <rPr>
        <b/>
        <sz val="10"/>
        <color rgb="FF000000"/>
        <rFont val="맑은 고딕"/>
        <family val="3"/>
        <charset val="129"/>
        <scheme val="major"/>
      </rPr>
      <t>+</t>
    </r>
    <r>
      <rPr>
        <b/>
        <sz val="10"/>
        <color rgb="FF000000"/>
        <rFont val="Segoe UI Symbol"/>
        <family val="3"/>
      </rPr>
      <t>➎</t>
    </r>
    <r>
      <rPr>
        <b/>
        <sz val="10"/>
        <color rgb="FF000000"/>
        <rFont val="맑은 고딕"/>
        <family val="3"/>
        <charset val="129"/>
        <scheme val="major"/>
      </rPr>
      <t>)</t>
    </r>
    <phoneticPr fontId="2" type="noConversion"/>
  </si>
  <si>
    <r>
      <t xml:space="preserve"> 5-1. 지원금 </t>
    </r>
    <r>
      <rPr>
        <sz val="14"/>
        <color rgb="FF000000"/>
        <rFont val="Cambria"/>
        <family val="1"/>
      </rPr>
      <t>  </t>
    </r>
    <r>
      <rPr>
        <sz val="14"/>
        <color rgb="FF000000"/>
        <rFont val="휴먼명조"/>
        <charset val="129"/>
      </rPr>
      <t xml:space="preserve"> </t>
    </r>
    <r>
      <rPr>
        <b/>
        <sz val="12"/>
        <color rgb="FF000000"/>
        <rFont val="Cambria"/>
        <family val="1"/>
      </rPr>
      <t xml:space="preserve">                                                                                                                             </t>
    </r>
    <r>
      <rPr>
        <b/>
        <sz val="12"/>
        <color rgb="FF000000"/>
        <rFont val="휴먼명조"/>
        <charset val="129"/>
      </rPr>
      <t xml:space="preserve">                              </t>
    </r>
    <r>
      <rPr>
        <sz val="12"/>
        <color rgb="FF000000"/>
        <rFont val="Cambria"/>
        <family val="1"/>
      </rPr>
      <t> </t>
    </r>
    <r>
      <rPr>
        <sz val="12"/>
        <color rgb="FF000000"/>
        <rFont val="휴먼명조"/>
        <charset val="129"/>
      </rPr>
      <t xml:space="preserve"> </t>
    </r>
    <r>
      <rPr>
        <sz val="11"/>
        <color rgb="FF000000"/>
        <rFont val="휴먼명조"/>
        <family val="3"/>
        <charset val="129"/>
      </rPr>
      <t>(단위 : 원)</t>
    </r>
    <phoneticPr fontId="2" type="noConversion"/>
  </si>
  <si>
    <r>
      <t>기울임체로 작성된 내용은 예시입니다. 실제 예산집행계획을 작성하실 때는 [첨부1 방송</t>
    </r>
    <r>
      <rPr>
        <sz val="10"/>
        <color rgb="FFFF0000"/>
        <rFont val="Cambria Math"/>
        <family val="1"/>
      </rPr>
      <t>∙</t>
    </r>
    <r>
      <rPr>
        <sz val="10"/>
        <color rgb="FFFF0000"/>
        <rFont val="HY견고딕"/>
        <family val="1"/>
        <charset val="129"/>
      </rPr>
      <t xml:space="preserve">영상 기획취재 지원사업 지원조건] 및 엑셀 시트 [첨부2 예산 편성 및 집행 기준표]를 필히 참고하여 편성하시기 바랍니다. </t>
    </r>
    <phoneticPr fontId="2" type="noConversion"/>
  </si>
  <si>
    <r>
      <rPr>
        <sz val="16"/>
        <color theme="1"/>
        <rFont val="HY헤드라인M"/>
        <family val="1"/>
        <charset val="129"/>
      </rPr>
      <t>2024년 방송</t>
    </r>
    <r>
      <rPr>
        <sz val="16"/>
        <color theme="1"/>
        <rFont val="바탕"/>
        <family val="1"/>
        <charset val="129"/>
      </rPr>
      <t>∙</t>
    </r>
    <r>
      <rPr>
        <sz val="16"/>
        <color theme="1"/>
        <rFont val="HY헤드라인M"/>
        <family val="1"/>
        <charset val="129"/>
      </rPr>
      <t>영상 기획취재 지원사업(3차) 신청서
예산집행계획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</si>
</sst>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rgb="FF000000"/>
      <name val="휴먼명조"/>
      <charset val="129"/>
    </font>
    <font>
      <i/>
      <sz val="10"/>
      <color rgb="FF0000FF"/>
      <name val="맑은 고딕"/>
      <family val="3"/>
      <charset val="129"/>
    </font>
    <font>
      <b/>
      <i/>
      <sz val="11"/>
      <color rgb="FF0000FF"/>
      <name val="맑은 고딕"/>
      <family val="3"/>
      <charset val="129"/>
      <scheme val="minor"/>
    </font>
    <font>
      <i/>
      <sz val="11"/>
      <color rgb="FF0000FF"/>
      <name val="맑은 고딕"/>
      <family val="3"/>
      <charset val="129"/>
      <scheme val="minor"/>
    </font>
    <font>
      <b/>
      <sz val="11"/>
      <color rgb="FF000000"/>
      <name val="휴먼명조"/>
      <family val="3"/>
      <charset val="129"/>
    </font>
    <font>
      <b/>
      <sz val="11"/>
      <color rgb="FF000000"/>
      <name val="휴먼명조"/>
      <family val="2"/>
      <charset val="129"/>
    </font>
    <font>
      <sz val="11"/>
      <color rgb="FF000000"/>
      <name val="Calibri"/>
      <family val="2"/>
    </font>
    <font>
      <sz val="11"/>
      <color rgb="FF000000"/>
      <name val="Segoe UI Symbol"/>
      <family val="2"/>
    </font>
    <font>
      <sz val="11"/>
      <color rgb="FF000000"/>
      <name val="맑은 고딕"/>
      <family val="3"/>
      <charset val="129"/>
    </font>
    <font>
      <b/>
      <sz val="10"/>
      <color rgb="FF0000FF"/>
      <name val="맑은 고딕"/>
      <family val="3"/>
      <charset val="129"/>
    </font>
    <font>
      <b/>
      <i/>
      <sz val="10"/>
      <color rgb="FF0000FF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10"/>
      <color rgb="FF0000FF"/>
      <name val="맑은 고딕"/>
      <family val="3"/>
      <charset val="129"/>
    </font>
    <font>
      <b/>
      <sz val="10"/>
      <color rgb="FF000000"/>
      <name val="맑은 고딕"/>
      <family val="2"/>
      <charset val="129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rgb="FF000000"/>
      <name val="Segoe UI Symbol"/>
      <family val="2"/>
    </font>
    <font>
      <b/>
      <sz val="11"/>
      <color rgb="FF000000"/>
      <name val="맑은 고딕"/>
      <family val="3"/>
      <charset val="129"/>
      <scheme val="major"/>
    </font>
    <font>
      <sz val="14"/>
      <color rgb="FF000000"/>
      <name val="HY헤드라인M"/>
      <family val="1"/>
      <charset val="129"/>
    </font>
    <font>
      <sz val="14"/>
      <color rgb="FF000000"/>
      <name val="Cambria"/>
      <family val="1"/>
    </font>
    <font>
      <sz val="14"/>
      <color rgb="FF000000"/>
      <name val="휴먼명조"/>
      <charset val="129"/>
    </font>
    <font>
      <b/>
      <sz val="12"/>
      <color rgb="FF000000"/>
      <name val="Cambria"/>
      <family val="1"/>
    </font>
    <font>
      <b/>
      <sz val="12"/>
      <color rgb="FF000000"/>
      <name val="휴먼명조"/>
      <charset val="129"/>
    </font>
    <font>
      <sz val="12"/>
      <color rgb="FF000000"/>
      <name val="Cambria"/>
      <family val="1"/>
    </font>
    <font>
      <sz val="12"/>
      <color rgb="FF000000"/>
      <name val="휴먼명조"/>
      <charset val="129"/>
    </font>
    <font>
      <sz val="11"/>
      <color rgb="FF000000"/>
      <name val="휴먼명조"/>
      <family val="3"/>
      <charset val="129"/>
    </font>
    <font>
      <i/>
      <sz val="10"/>
      <color rgb="FF0000FF"/>
      <name val="맑은 고딕"/>
      <family val="3"/>
      <charset val="129"/>
      <scheme val="major"/>
    </font>
    <font>
      <b/>
      <i/>
      <sz val="10"/>
      <color rgb="FF0000FF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9.9"/>
      <color rgb="FF0000FF"/>
      <name val="맑은 고딕"/>
      <family val="3"/>
      <charset val="129"/>
      <scheme val="major"/>
    </font>
    <font>
      <sz val="10"/>
      <color rgb="FF0000FF"/>
      <name val="맑은 고딕"/>
      <family val="3"/>
      <charset val="129"/>
      <scheme val="major"/>
    </font>
    <font>
      <i/>
      <sz val="9.9"/>
      <color rgb="FF0000FF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b/>
      <sz val="10"/>
      <color rgb="FF0000FF"/>
      <name val="맑은 고딕"/>
      <family val="3"/>
      <charset val="129"/>
      <scheme val="major"/>
    </font>
    <font>
      <sz val="10"/>
      <color rgb="FFFF0000"/>
      <name val="HY견고딕"/>
      <family val="1"/>
      <charset val="129"/>
    </font>
    <font>
      <u/>
      <sz val="10"/>
      <color rgb="FF000000"/>
      <name val="HY견고딕"/>
      <family val="1"/>
      <charset val="129"/>
    </font>
    <font>
      <b/>
      <sz val="16.5"/>
      <color rgb="FF000000"/>
      <name val="HY헤드라인M"/>
      <family val="1"/>
      <charset val="129"/>
    </font>
    <font>
      <sz val="12"/>
      <color rgb="FF000000"/>
      <name val="Segoe UI Symbol"/>
      <family val="2"/>
    </font>
    <font>
      <sz val="14"/>
      <color rgb="FF000000"/>
      <name val="Segoe UI Symbol"/>
      <family val="2"/>
    </font>
    <font>
      <b/>
      <sz val="12"/>
      <color rgb="FF000000"/>
      <name val="Segoe UI Symbol"/>
      <family val="3"/>
    </font>
    <font>
      <b/>
      <sz val="12"/>
      <color rgb="FF000000"/>
      <name val="맑은 고딕"/>
      <family val="3"/>
      <charset val="129"/>
    </font>
    <font>
      <sz val="16"/>
      <color theme="1"/>
      <name val="맑은 고딕"/>
      <family val="3"/>
      <charset val="129"/>
      <scheme val="minor"/>
    </font>
    <font>
      <sz val="16"/>
      <color theme="1"/>
      <name val="HY헤드라인M"/>
      <family val="1"/>
      <charset val="129"/>
    </font>
    <font>
      <sz val="16"/>
      <color theme="1"/>
      <name val="바탕"/>
      <family val="1"/>
      <charset val="129"/>
    </font>
    <font>
      <sz val="16"/>
      <color theme="1"/>
      <name val="맑은 고딕"/>
      <family val="1"/>
      <charset val="129"/>
    </font>
    <font>
      <sz val="11"/>
      <color rgb="FF000000"/>
      <name val="휴먼명조"/>
      <family val="2"/>
      <charset val="129"/>
    </font>
    <font>
      <b/>
      <sz val="10"/>
      <color rgb="FF000000"/>
      <name val="Segoe UI Symbol"/>
      <family val="3"/>
    </font>
    <font>
      <sz val="10"/>
      <color rgb="FF000000"/>
      <name val="Segoe UI Symbol"/>
      <family val="3"/>
    </font>
    <font>
      <sz val="10"/>
      <color rgb="FFFF0000"/>
      <name val="Cambria Math"/>
      <family val="1"/>
    </font>
  </fonts>
  <fills count="8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EFF6E7"/>
        <bgColor indexed="64"/>
      </patternFill>
    </fill>
  </fills>
  <borders count="113">
    <border>
      <left/>
      <right/>
      <top/>
      <bottom/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rgb="FF000000"/>
      </left>
      <right/>
      <top style="thin">
        <color indexed="64"/>
      </top>
      <bottom style="thick">
        <color indexed="64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ck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theme="1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/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/>
      <right/>
      <top style="double">
        <color rgb="FF000000"/>
      </top>
      <bottom style="medium">
        <color rgb="FF000000"/>
      </bottom>
      <diagonal/>
    </border>
    <border>
      <left style="medium">
        <color rgb="FF000000"/>
      </left>
      <right/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theme="0" tint="-0.24994659260841701"/>
      </top>
      <bottom style="thin">
        <color rgb="FF000000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indexed="64"/>
      </bottom>
      <diagonal/>
    </border>
    <border>
      <left/>
      <right style="thin">
        <color theme="0" tint="-0.249977111117893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249977111117893"/>
      </left>
      <right/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theme="0" tint="-0.24994659260841701"/>
      </left>
      <right style="thin">
        <color rgb="FF000000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000000"/>
      </left>
      <right style="thin">
        <color theme="0" tint="-0.24994659260841701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4659260841701"/>
      </left>
      <right style="thin">
        <color rgb="FF000000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rgb="FF000000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rgb="FF000000"/>
      </right>
      <top style="thin">
        <color theme="0" tint="-0.24994659260841701"/>
      </top>
      <bottom style="thin">
        <color theme="0" tint="-0.249977111117893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77111117893"/>
      </bottom>
      <diagonal/>
    </border>
    <border>
      <left style="thin">
        <color rgb="FF000000"/>
      </left>
      <right style="thin">
        <color theme="0" tint="-0.24994659260841701"/>
      </right>
      <top style="thin">
        <color theme="0" tint="-0.24994659260841701"/>
      </top>
      <bottom style="thin">
        <color theme="0" tint="-0.249977111117893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rgb="FF000000"/>
      </left>
      <right style="medium">
        <color rgb="FF000000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000000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rgb="FF000000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rgb="FF000000"/>
      </left>
      <right style="medium">
        <color rgb="FF000000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000000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rgb="FF000000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77111117893"/>
      </left>
      <right style="thin">
        <color rgb="FF000000"/>
      </right>
      <top style="thin">
        <color theme="0" tint="-0.249977111117893"/>
      </top>
      <bottom style="thin">
        <color indexed="64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  <border>
      <left/>
      <right/>
      <top style="thin">
        <color theme="0" tint="-0.249977111117893"/>
      </top>
      <bottom style="thin">
        <color indexed="64"/>
      </bottom>
      <diagonal/>
    </border>
    <border>
      <left style="thin">
        <color rgb="FF000000"/>
      </left>
      <right/>
      <top style="thin">
        <color theme="0" tint="-0.249977111117893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theme="0" tint="-0.24994659260841701"/>
      </left>
      <right style="thin">
        <color rgb="FF000000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rgb="FF000000"/>
      </left>
      <right style="thin">
        <color theme="0" tint="-0.24994659260841701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000000"/>
      </right>
      <top style="medium">
        <color rgb="FF00000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rgb="FF000000"/>
      </top>
      <bottom style="thin">
        <color theme="0" tint="-0.24994659260841701"/>
      </bottom>
      <diagonal/>
    </border>
    <border>
      <left style="thin">
        <color rgb="FF000000"/>
      </left>
      <right style="thin">
        <color theme="0" tint="-0.24994659260841701"/>
      </right>
      <top style="medium">
        <color rgb="FF000000"/>
      </top>
      <bottom style="thin">
        <color theme="0" tint="-0.24994659260841701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double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double">
        <color indexed="64"/>
      </bottom>
      <diagonal/>
    </border>
    <border>
      <left/>
      <right style="medium">
        <color rgb="FF000000"/>
      </right>
      <top style="thin">
        <color theme="0" tint="-0.2499465926084170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indexed="64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theme="0" tint="-0.249977111117893"/>
      </left>
      <right style="medium">
        <color rgb="FF000000"/>
      </right>
      <top/>
      <bottom style="thin">
        <color theme="0" tint="-0.2499465926084170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rgb="FF000000"/>
      </left>
      <right/>
      <top/>
      <bottom/>
      <diagonal/>
    </border>
    <border>
      <left style="thin">
        <color theme="0" tint="-0.249977111117893"/>
      </left>
      <right style="medium">
        <color rgb="FF000000"/>
      </right>
      <top/>
      <bottom/>
      <diagonal/>
    </border>
    <border>
      <left style="thin">
        <color theme="0" tint="-0.249977111117893"/>
      </left>
      <right style="medium">
        <color rgb="FF000000"/>
      </right>
      <top style="thin">
        <color theme="0" tint="-0.24994659260841701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theme="0" tint="-0.249977111117893"/>
      </left>
      <right/>
      <top/>
      <bottom style="thin">
        <color theme="0" tint="-0.24994659260841701"/>
      </bottom>
      <diagonal/>
    </border>
    <border>
      <left style="thin">
        <color theme="0" tint="-0.249977111117893"/>
      </left>
      <right/>
      <top style="thin">
        <color rgb="FF000000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theme="0" tint="-0.249977111117893"/>
      </left>
      <right style="medium">
        <color rgb="FF000000"/>
      </right>
      <top style="thin">
        <color theme="0" tint="-0.249977111117893"/>
      </top>
      <bottom style="thin">
        <color rgb="FF000000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 style="medium">
        <color rgb="FF000000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rgb="FF000000"/>
      </right>
      <top style="thin">
        <color rgb="FF000000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rgb="FF000000"/>
      </right>
      <top/>
      <bottom style="thin">
        <color rgb="FF000000"/>
      </bottom>
      <diagonal/>
    </border>
    <border>
      <left style="thin">
        <color theme="0" tint="-0.249977111117893"/>
      </left>
      <right style="medium">
        <color rgb="FF000000"/>
      </right>
      <top style="thin">
        <color rgb="FF000000"/>
      </top>
      <bottom/>
      <diagonal/>
    </border>
    <border>
      <left style="thin">
        <color theme="0" tint="-0.249977111117893"/>
      </left>
      <right style="medium">
        <color rgb="FF000000"/>
      </right>
      <top style="medium">
        <color rgb="FF000000"/>
      </top>
      <bottom style="thin">
        <color theme="0" tint="-0.249977111117893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50">
    <xf numFmtId="0" fontId="0" fillId="0" borderId="0" xfId="0">
      <alignment vertical="center"/>
    </xf>
    <xf numFmtId="41" fontId="0" fillId="0" borderId="0" xfId="1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3" fontId="8" fillId="0" borderId="7" xfId="0" applyNumberFormat="1" applyFont="1" applyBorder="1" applyAlignment="1">
      <alignment horizontal="center" vertical="center" wrapText="1"/>
    </xf>
    <xf numFmtId="38" fontId="8" fillId="0" borderId="9" xfId="0" applyNumberFormat="1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14" fillId="0" borderId="23" xfId="0" applyFont="1" applyBorder="1" applyAlignment="1">
      <alignment horizontal="center" vertical="center" wrapText="1"/>
    </xf>
    <xf numFmtId="3" fontId="15" fillId="4" borderId="24" xfId="0" applyNumberFormat="1" applyFont="1" applyFill="1" applyBorder="1" applyAlignment="1">
      <alignment horizontal="center" vertical="center" wrapText="1"/>
    </xf>
    <xf numFmtId="0" fontId="6" fillId="0" borderId="28" xfId="0" applyFont="1" applyBorder="1" applyAlignment="1">
      <alignment horizontal="justify" vertical="center" wrapText="1"/>
    </xf>
    <xf numFmtId="41" fontId="17" fillId="0" borderId="29" xfId="1" applyFont="1" applyBorder="1" applyAlignment="1">
      <alignment horizontal="right" vertical="center" wrapText="1"/>
    </xf>
    <xf numFmtId="0" fontId="6" fillId="0" borderId="29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 vertical="center" wrapText="1"/>
    </xf>
    <xf numFmtId="41" fontId="15" fillId="5" borderId="32" xfId="1" applyFont="1" applyFill="1" applyBorder="1" applyAlignment="1">
      <alignment horizontal="right" vertical="center" wrapText="1"/>
    </xf>
    <xf numFmtId="41" fontId="6" fillId="0" borderId="0" xfId="1" applyFont="1" applyBorder="1" applyAlignment="1">
      <alignment horizontal="right" vertical="center" wrapText="1"/>
    </xf>
    <xf numFmtId="3" fontId="6" fillId="0" borderId="0" xfId="0" applyNumberFormat="1" applyFont="1" applyBorder="1" applyAlignment="1">
      <alignment horizontal="center" vertical="center" wrapText="1"/>
    </xf>
    <xf numFmtId="3" fontId="6" fillId="0" borderId="38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41" fontId="6" fillId="0" borderId="40" xfId="1" applyFont="1" applyBorder="1" applyAlignment="1">
      <alignment horizontal="right" vertical="center" wrapText="1"/>
    </xf>
    <xf numFmtId="0" fontId="21" fillId="0" borderId="41" xfId="0" applyFont="1" applyBorder="1" applyAlignment="1">
      <alignment horizontal="center" vertical="center" wrapText="1"/>
    </xf>
    <xf numFmtId="41" fontId="6" fillId="0" borderId="42" xfId="1" applyFont="1" applyBorder="1" applyAlignment="1">
      <alignment horizontal="right" vertical="center" wrapText="1"/>
    </xf>
    <xf numFmtId="3" fontId="6" fillId="0" borderId="43" xfId="0" applyNumberFormat="1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41" fontId="6" fillId="0" borderId="45" xfId="1" applyFont="1" applyBorder="1" applyAlignment="1">
      <alignment horizontal="right" vertical="center" wrapText="1"/>
    </xf>
    <xf numFmtId="3" fontId="6" fillId="0" borderId="46" xfId="0" applyNumberFormat="1" applyFont="1" applyBorder="1" applyAlignment="1">
      <alignment horizontal="center" vertical="center" wrapText="1"/>
    </xf>
    <xf numFmtId="0" fontId="21" fillId="0" borderId="47" xfId="0" applyFont="1" applyBorder="1" applyAlignment="1">
      <alignment horizontal="center" vertical="center" wrapText="1"/>
    </xf>
    <xf numFmtId="3" fontId="6" fillId="0" borderId="48" xfId="0" applyNumberFormat="1" applyFont="1" applyBorder="1" applyAlignment="1">
      <alignment horizontal="center" vertical="center" wrapText="1"/>
    </xf>
    <xf numFmtId="41" fontId="6" fillId="0" borderId="50" xfId="1" applyFont="1" applyBorder="1" applyAlignment="1">
      <alignment horizontal="right" vertical="center" wrapText="1"/>
    </xf>
    <xf numFmtId="0" fontId="21" fillId="0" borderId="51" xfId="0" applyFont="1" applyBorder="1" applyAlignment="1">
      <alignment horizontal="center" vertical="center" wrapText="1"/>
    </xf>
    <xf numFmtId="41" fontId="6" fillId="0" borderId="53" xfId="1" applyFont="1" applyBorder="1" applyAlignment="1">
      <alignment horizontal="right" vertical="center" wrapText="1"/>
    </xf>
    <xf numFmtId="3" fontId="6" fillId="0" borderId="54" xfId="0" applyNumberFormat="1" applyFont="1" applyBorder="1" applyAlignment="1">
      <alignment horizontal="center" vertical="center" wrapText="1"/>
    </xf>
    <xf numFmtId="0" fontId="21" fillId="0" borderId="55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 wrapText="1"/>
    </xf>
    <xf numFmtId="41" fontId="15" fillId="5" borderId="58" xfId="1" applyFont="1" applyFill="1" applyBorder="1" applyAlignment="1">
      <alignment horizontal="right" vertical="center" wrapText="1"/>
    </xf>
    <xf numFmtId="0" fontId="6" fillId="0" borderId="63" xfId="0" applyFont="1" applyBorder="1" applyAlignment="1">
      <alignment horizontal="center" vertical="center" wrapText="1"/>
    </xf>
    <xf numFmtId="41" fontId="6" fillId="0" borderId="64" xfId="1" applyFont="1" applyBorder="1" applyAlignment="1">
      <alignment horizontal="right" vertical="center" wrapText="1"/>
    </xf>
    <xf numFmtId="3" fontId="6" fillId="0" borderId="65" xfId="0" applyNumberFormat="1" applyFont="1" applyBorder="1" applyAlignment="1">
      <alignment horizontal="center" vertical="center" wrapText="1"/>
    </xf>
    <xf numFmtId="0" fontId="21" fillId="0" borderId="66" xfId="0" applyFont="1" applyBorder="1" applyAlignment="1">
      <alignment horizontal="center" vertical="center" wrapText="1"/>
    </xf>
    <xf numFmtId="0" fontId="6" fillId="0" borderId="67" xfId="0" applyFont="1" applyBorder="1" applyAlignment="1">
      <alignment horizontal="center" vertical="center" wrapText="1"/>
    </xf>
    <xf numFmtId="41" fontId="6" fillId="0" borderId="68" xfId="1" applyFont="1" applyBorder="1" applyAlignment="1">
      <alignment horizontal="right" vertical="center" wrapText="1"/>
    </xf>
    <xf numFmtId="3" fontId="6" fillId="0" borderId="69" xfId="0" applyNumberFormat="1" applyFont="1" applyBorder="1" applyAlignment="1">
      <alignment horizontal="center" vertical="center" wrapText="1"/>
    </xf>
    <xf numFmtId="0" fontId="21" fillId="0" borderId="70" xfId="0" applyFont="1" applyBorder="1" applyAlignment="1">
      <alignment horizontal="center" vertical="center" wrapText="1"/>
    </xf>
    <xf numFmtId="0" fontId="9" fillId="6" borderId="72" xfId="0" applyFont="1" applyFill="1" applyBorder="1" applyAlignment="1">
      <alignment horizontal="center" vertical="center" wrapText="1"/>
    </xf>
    <xf numFmtId="41" fontId="23" fillId="6" borderId="73" xfId="1" applyFont="1" applyFill="1" applyBorder="1" applyAlignment="1">
      <alignment horizontal="center" vertical="center" wrapText="1"/>
    </xf>
    <xf numFmtId="0" fontId="23" fillId="6" borderId="73" xfId="0" applyFont="1" applyFill="1" applyBorder="1" applyAlignment="1">
      <alignment horizontal="center" vertical="center" wrapText="1"/>
    </xf>
    <xf numFmtId="0" fontId="23" fillId="6" borderId="77" xfId="0" applyFont="1" applyFill="1" applyBorder="1" applyAlignment="1">
      <alignment horizontal="center" vertical="center" wrapText="1"/>
    </xf>
    <xf numFmtId="0" fontId="32" fillId="0" borderId="78" xfId="0" applyFont="1" applyBorder="1" applyAlignment="1">
      <alignment horizontal="justify" vertical="center" wrapText="1"/>
    </xf>
    <xf numFmtId="38" fontId="33" fillId="4" borderId="79" xfId="1" applyNumberFormat="1" applyFont="1" applyFill="1" applyBorder="1" applyAlignment="1">
      <alignment horizontal="right" vertical="center" wrapText="1"/>
    </xf>
    <xf numFmtId="0" fontId="32" fillId="0" borderId="82" xfId="0" applyFont="1" applyBorder="1" applyAlignment="1">
      <alignment horizontal="justify" vertical="center" wrapText="1"/>
    </xf>
    <xf numFmtId="41" fontId="35" fillId="0" borderId="83" xfId="1" applyFont="1" applyBorder="1" applyAlignment="1">
      <alignment horizontal="right" vertical="center" wrapText="1"/>
    </xf>
    <xf numFmtId="0" fontId="33" fillId="0" borderId="83" xfId="0" applyFont="1" applyBorder="1" applyAlignment="1">
      <alignment horizontal="right" vertical="center" wrapText="1"/>
    </xf>
    <xf numFmtId="0" fontId="33" fillId="0" borderId="83" xfId="0" applyFont="1" applyBorder="1" applyAlignment="1">
      <alignment horizontal="center" vertical="center" wrapText="1"/>
    </xf>
    <xf numFmtId="0" fontId="34" fillId="0" borderId="83" xfId="0" applyFont="1" applyBorder="1" applyAlignment="1">
      <alignment horizontal="center" vertical="center" wrapText="1"/>
    </xf>
    <xf numFmtId="0" fontId="36" fillId="0" borderId="84" xfId="0" applyFont="1" applyBorder="1" applyAlignment="1">
      <alignment horizontal="center" vertical="center" wrapText="1"/>
    </xf>
    <xf numFmtId="0" fontId="32" fillId="0" borderId="85" xfId="0" applyFont="1" applyBorder="1" applyAlignment="1">
      <alignment horizontal="justify" vertical="center" wrapText="1"/>
    </xf>
    <xf numFmtId="41" fontId="33" fillId="5" borderId="86" xfId="1" applyFont="1" applyFill="1" applyBorder="1" applyAlignment="1">
      <alignment horizontal="right" vertical="center" wrapText="1"/>
    </xf>
    <xf numFmtId="41" fontId="32" fillId="0" borderId="90" xfId="1" applyFont="1" applyBorder="1" applyAlignment="1">
      <alignment horizontal="right" vertical="center" wrapText="1"/>
    </xf>
    <xf numFmtId="3" fontId="32" fillId="0" borderId="90" xfId="0" applyNumberFormat="1" applyFont="1" applyBorder="1" applyAlignment="1">
      <alignment horizontal="right" vertical="center" wrapText="1"/>
    </xf>
    <xf numFmtId="3" fontId="32" fillId="0" borderId="90" xfId="0" applyNumberFormat="1" applyFont="1" applyBorder="1" applyAlignment="1">
      <alignment horizontal="center" vertical="center" wrapText="1"/>
    </xf>
    <xf numFmtId="0" fontId="0" fillId="0" borderId="94" xfId="0" applyBorder="1">
      <alignment vertical="center"/>
    </xf>
    <xf numFmtId="41" fontId="32" fillId="0" borderId="97" xfId="1" applyFont="1" applyBorder="1" applyAlignment="1">
      <alignment horizontal="right" vertical="center" wrapText="1"/>
    </xf>
    <xf numFmtId="3" fontId="32" fillId="0" borderId="97" xfId="0" applyNumberFormat="1" applyFont="1" applyBorder="1" applyAlignment="1">
      <alignment horizontal="right" vertical="center" wrapText="1"/>
    </xf>
    <xf numFmtId="3" fontId="32" fillId="0" borderId="97" xfId="0" applyNumberFormat="1" applyFont="1" applyBorder="1" applyAlignment="1">
      <alignment horizontal="center" vertical="center" wrapText="1"/>
    </xf>
    <xf numFmtId="0" fontId="38" fillId="0" borderId="99" xfId="0" applyFont="1" applyBorder="1" applyAlignment="1">
      <alignment horizontal="justify" vertical="center" wrapText="1"/>
    </xf>
    <xf numFmtId="41" fontId="33" fillId="5" borderId="100" xfId="1" applyFont="1" applyFill="1" applyBorder="1" applyAlignment="1">
      <alignment horizontal="right" vertical="center" wrapText="1"/>
    </xf>
    <xf numFmtId="0" fontId="38" fillId="0" borderId="101" xfId="0" applyFont="1" applyBorder="1" applyAlignment="1">
      <alignment horizontal="center" vertical="center" wrapText="1"/>
    </xf>
    <xf numFmtId="0" fontId="36" fillId="0" borderId="90" xfId="0" applyFont="1" applyBorder="1" applyAlignment="1">
      <alignment horizontal="center" vertical="center" wrapText="1"/>
    </xf>
    <xf numFmtId="0" fontId="38" fillId="0" borderId="102" xfId="0" applyFont="1" applyBorder="1" applyAlignment="1">
      <alignment horizontal="center" vertical="center" wrapText="1"/>
    </xf>
    <xf numFmtId="0" fontId="36" fillId="0" borderId="97" xfId="0" applyFont="1" applyBorder="1" applyAlignment="1">
      <alignment horizontal="center" vertical="center" wrapText="1"/>
    </xf>
    <xf numFmtId="41" fontId="39" fillId="0" borderId="90" xfId="1" applyFont="1" applyBorder="1" applyAlignment="1">
      <alignment horizontal="right" vertical="center" wrapText="1"/>
    </xf>
    <xf numFmtId="41" fontId="39" fillId="0" borderId="97" xfId="1" applyFont="1" applyBorder="1" applyAlignment="1">
      <alignment horizontal="right" vertical="center" wrapText="1"/>
    </xf>
    <xf numFmtId="0" fontId="41" fillId="0" borderId="99" xfId="0" applyFont="1" applyBorder="1" applyAlignment="1">
      <alignment horizontal="center" vertical="center" wrapText="1"/>
    </xf>
    <xf numFmtId="0" fontId="38" fillId="0" borderId="105" xfId="0" applyFont="1" applyBorder="1" applyAlignment="1">
      <alignment horizontal="center" vertical="center" wrapText="1"/>
    </xf>
    <xf numFmtId="0" fontId="23" fillId="6" borderId="107" xfId="0" applyFont="1" applyFill="1" applyBorder="1" applyAlignment="1">
      <alignment horizontal="center" vertical="center" wrapText="1"/>
    </xf>
    <xf numFmtId="41" fontId="23" fillId="6" borderId="108" xfId="1" applyFont="1" applyFill="1" applyBorder="1" applyAlignment="1">
      <alignment horizontal="center" vertical="center" wrapText="1"/>
    </xf>
    <xf numFmtId="0" fontId="23" fillId="6" borderId="108" xfId="0" applyFont="1" applyFill="1" applyBorder="1" applyAlignment="1">
      <alignment horizontal="center" vertical="center" wrapText="1"/>
    </xf>
    <xf numFmtId="0" fontId="23" fillId="6" borderId="112" xfId="0" applyFont="1" applyFill="1" applyBorder="1" applyAlignment="1">
      <alignment horizontal="center" vertical="center" wrapText="1"/>
    </xf>
    <xf numFmtId="0" fontId="44" fillId="0" borderId="0" xfId="0" applyFont="1" applyBorder="1" applyAlignment="1">
      <alignment horizontal="center" vertical="center" wrapText="1"/>
    </xf>
    <xf numFmtId="41" fontId="44" fillId="0" borderId="0" xfId="1" applyFont="1" applyBorder="1" applyAlignment="1">
      <alignment horizontal="right" vertical="center" wrapText="1"/>
    </xf>
    <xf numFmtId="0" fontId="0" fillId="0" borderId="0" xfId="0">
      <alignment vertical="center"/>
    </xf>
    <xf numFmtId="10" fontId="6" fillId="0" borderId="5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26" xfId="0" applyFont="1" applyFill="1" applyBorder="1" applyAlignment="1">
      <alignment horizontal="center" vertical="center" wrapText="1"/>
    </xf>
    <xf numFmtId="0" fontId="16" fillId="4" borderId="25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41" fontId="10" fillId="3" borderId="20" xfId="1" applyFont="1" applyFill="1" applyBorder="1" applyAlignment="1">
      <alignment horizontal="center" vertical="center" wrapText="1"/>
    </xf>
    <xf numFmtId="41" fontId="10" fillId="3" borderId="19" xfId="1" applyFont="1" applyFill="1" applyBorder="1" applyAlignment="1">
      <alignment horizontal="center" vertical="center" wrapText="1"/>
    </xf>
    <xf numFmtId="41" fontId="10" fillId="3" borderId="18" xfId="1" applyFont="1" applyFill="1" applyBorder="1" applyAlignment="1">
      <alignment horizontal="center" vertical="center" wrapText="1"/>
    </xf>
    <xf numFmtId="41" fontId="10" fillId="3" borderId="15" xfId="1" applyFont="1" applyFill="1" applyBorder="1" applyAlignment="1">
      <alignment horizontal="center" vertical="center" wrapText="1"/>
    </xf>
    <xf numFmtId="41" fontId="10" fillId="3" borderId="14" xfId="1" applyFont="1" applyFill="1" applyBorder="1" applyAlignment="1">
      <alignment horizontal="center" vertical="center" wrapText="1"/>
    </xf>
    <xf numFmtId="41" fontId="10" fillId="3" borderId="13" xfId="1" applyFont="1" applyFill="1" applyBorder="1" applyAlignment="1">
      <alignment horizontal="center" vertical="center" wrapText="1"/>
    </xf>
    <xf numFmtId="0" fontId="20" fillId="0" borderId="56" xfId="0" applyFont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justify" vertical="center" wrapText="1"/>
    </xf>
    <xf numFmtId="0" fontId="6" fillId="0" borderId="49" xfId="0" applyFont="1" applyBorder="1" applyAlignment="1">
      <alignment horizontal="justify" vertical="center" wrapText="1"/>
    </xf>
    <xf numFmtId="0" fontId="6" fillId="0" borderId="37" xfId="0" applyFont="1" applyBorder="1" applyAlignment="1">
      <alignment horizontal="justify" vertical="center" wrapText="1"/>
    </xf>
    <xf numFmtId="0" fontId="6" fillId="0" borderId="31" xfId="0" applyFont="1" applyBorder="1" applyAlignment="1">
      <alignment horizontal="justify" vertical="center" wrapText="1"/>
    </xf>
    <xf numFmtId="0" fontId="19" fillId="5" borderId="35" xfId="0" applyFont="1" applyFill="1" applyBorder="1" applyAlignment="1">
      <alignment horizontal="center" vertical="center" wrapText="1"/>
    </xf>
    <xf numFmtId="0" fontId="19" fillId="5" borderId="34" xfId="0" applyFont="1" applyFill="1" applyBorder="1" applyAlignment="1">
      <alignment horizontal="center" vertical="center" wrapText="1"/>
    </xf>
    <xf numFmtId="0" fontId="19" fillId="5" borderId="33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41" fontId="7" fillId="0" borderId="8" xfId="1" applyFont="1" applyBorder="1" applyAlignment="1">
      <alignment horizontal="center" vertical="center" wrapText="1"/>
    </xf>
    <xf numFmtId="41" fontId="7" fillId="0" borderId="7" xfId="1" applyFont="1" applyBorder="1" applyAlignment="1">
      <alignment horizontal="center" vertical="center" wrapText="1"/>
    </xf>
    <xf numFmtId="41" fontId="7" fillId="0" borderId="6" xfId="1" applyFont="1" applyBorder="1" applyAlignment="1">
      <alignment horizontal="center" vertical="center" wrapText="1"/>
    </xf>
    <xf numFmtId="0" fontId="34" fillId="4" borderId="81" xfId="0" applyFont="1" applyFill="1" applyBorder="1" applyAlignment="1">
      <alignment horizontal="center" vertical="center" wrapText="1"/>
    </xf>
    <xf numFmtId="0" fontId="34" fillId="4" borderId="80" xfId="0" applyFont="1" applyFill="1" applyBorder="1" applyAlignment="1">
      <alignment horizontal="center" vertical="center" wrapText="1"/>
    </xf>
    <xf numFmtId="0" fontId="34" fillId="4" borderId="79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justify" vertical="center" wrapText="1"/>
    </xf>
    <xf numFmtId="0" fontId="0" fillId="0" borderId="0" xfId="0">
      <alignment vertical="center"/>
    </xf>
    <xf numFmtId="0" fontId="23" fillId="6" borderId="76" xfId="0" applyFont="1" applyFill="1" applyBorder="1" applyAlignment="1">
      <alignment horizontal="center" vertical="center" wrapText="1"/>
    </xf>
    <xf numFmtId="0" fontId="23" fillId="6" borderId="75" xfId="0" applyFont="1" applyFill="1" applyBorder="1" applyAlignment="1">
      <alignment horizontal="center" vertical="center" wrapText="1"/>
    </xf>
    <xf numFmtId="0" fontId="23" fillId="6" borderId="74" xfId="0" applyFont="1" applyFill="1" applyBorder="1" applyAlignment="1">
      <alignment horizontal="center" vertical="center" wrapText="1"/>
    </xf>
    <xf numFmtId="0" fontId="20" fillId="0" borderId="71" xfId="0" applyFont="1" applyBorder="1" applyAlignment="1">
      <alignment horizontal="center" vertical="center" wrapText="1"/>
    </xf>
    <xf numFmtId="0" fontId="20" fillId="0" borderId="62" xfId="0" applyFont="1" applyBorder="1" applyAlignment="1">
      <alignment horizontal="center" vertical="center" wrapText="1"/>
    </xf>
    <xf numFmtId="0" fontId="19" fillId="5" borderId="61" xfId="0" applyFont="1" applyFill="1" applyBorder="1" applyAlignment="1">
      <alignment horizontal="center" vertical="center" wrapText="1"/>
    </xf>
    <xf numFmtId="0" fontId="19" fillId="5" borderId="60" xfId="0" applyFont="1" applyFill="1" applyBorder="1" applyAlignment="1">
      <alignment horizontal="center" vertical="center" wrapText="1"/>
    </xf>
    <xf numFmtId="0" fontId="19" fillId="5" borderId="59" xfId="0" applyFont="1" applyFill="1" applyBorder="1" applyAlignment="1">
      <alignment horizontal="center" vertical="center" wrapText="1"/>
    </xf>
    <xf numFmtId="0" fontId="36" fillId="0" borderId="98" xfId="0" applyFont="1" applyBorder="1" applyAlignment="1">
      <alignment horizontal="center" vertical="center" wrapText="1"/>
    </xf>
    <xf numFmtId="0" fontId="36" fillId="0" borderId="91" xfId="0" applyFont="1" applyBorder="1" applyAlignment="1">
      <alignment horizontal="center" vertical="center" wrapText="1"/>
    </xf>
    <xf numFmtId="0" fontId="36" fillId="0" borderId="88" xfId="0" applyFont="1" applyBorder="1" applyAlignment="1">
      <alignment horizontal="center" vertical="center" wrapText="1"/>
    </xf>
    <xf numFmtId="0" fontId="34" fillId="5" borderId="87" xfId="0" applyFont="1" applyFill="1" applyBorder="1" applyAlignment="1">
      <alignment horizontal="center" vertical="center" wrapText="1"/>
    </xf>
    <xf numFmtId="0" fontId="34" fillId="5" borderId="60" xfId="0" applyFont="1" applyFill="1" applyBorder="1" applyAlignment="1">
      <alignment horizontal="center" vertical="center" wrapText="1"/>
    </xf>
    <xf numFmtId="0" fontId="34" fillId="5" borderId="59" xfId="0" applyFont="1" applyFill="1" applyBorder="1" applyAlignment="1">
      <alignment horizontal="center" vertical="center" wrapText="1"/>
    </xf>
    <xf numFmtId="0" fontId="36" fillId="0" borderId="97" xfId="0" applyFont="1" applyBorder="1" applyAlignment="1">
      <alignment horizontal="center" vertical="center" wrapText="1"/>
    </xf>
    <xf numFmtId="0" fontId="36" fillId="0" borderId="90" xfId="0" applyFont="1" applyBorder="1" applyAlignment="1">
      <alignment horizontal="center" vertical="center" wrapText="1"/>
    </xf>
    <xf numFmtId="0" fontId="38" fillId="0" borderId="96" xfId="0" applyFont="1" applyBorder="1" applyAlignment="1">
      <alignment horizontal="center" vertical="center"/>
    </xf>
    <xf numFmtId="0" fontId="38" fillId="0" borderId="95" xfId="0" applyFont="1" applyBorder="1" applyAlignment="1">
      <alignment horizontal="center" vertical="center"/>
    </xf>
    <xf numFmtId="0" fontId="37" fillId="0" borderId="93" xfId="0" applyFont="1" applyBorder="1" applyAlignment="1">
      <alignment horizontal="center" vertical="center" wrapText="1"/>
    </xf>
    <xf numFmtId="0" fontId="37" fillId="0" borderId="92" xfId="0" applyFont="1" applyBorder="1" applyAlignment="1">
      <alignment horizontal="center" vertical="center" wrapText="1"/>
    </xf>
    <xf numFmtId="0" fontId="37" fillId="0" borderId="89" xfId="0" applyFont="1" applyBorder="1" applyAlignment="1">
      <alignment horizontal="center" vertical="center" wrapText="1"/>
    </xf>
    <xf numFmtId="0" fontId="37" fillId="0" borderId="103" xfId="0" applyFont="1" applyBorder="1" applyAlignment="1">
      <alignment horizontal="center" vertical="center" wrapText="1"/>
    </xf>
    <xf numFmtId="0" fontId="37" fillId="0" borderId="104" xfId="0" applyFont="1" applyBorder="1" applyAlignment="1">
      <alignment horizontal="center" vertical="center" wrapText="1"/>
    </xf>
    <xf numFmtId="0" fontId="36" fillId="0" borderId="106" xfId="0" applyFont="1" applyBorder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0" fontId="49" fillId="0" borderId="0" xfId="0" applyFont="1" applyAlignment="1">
      <alignment horizontal="center" vertical="center" wrapText="1"/>
    </xf>
    <xf numFmtId="0" fontId="43" fillId="7" borderId="0" xfId="0" applyFont="1" applyFill="1" applyBorder="1" applyAlignment="1">
      <alignment horizontal="center" vertical="center" wrapText="1"/>
    </xf>
    <xf numFmtId="0" fontId="42" fillId="7" borderId="0" xfId="0" applyFont="1" applyFill="1" applyBorder="1" applyAlignment="1">
      <alignment horizontal="left" vertical="center" wrapText="1"/>
    </xf>
    <xf numFmtId="0" fontId="23" fillId="6" borderId="111" xfId="0" applyFont="1" applyFill="1" applyBorder="1" applyAlignment="1">
      <alignment horizontal="center" vertical="center" wrapText="1"/>
    </xf>
    <xf numFmtId="0" fontId="23" fillId="6" borderId="110" xfId="0" applyFont="1" applyFill="1" applyBorder="1" applyAlignment="1">
      <alignment horizontal="center" vertical="center" wrapText="1"/>
    </xf>
    <xf numFmtId="0" fontId="23" fillId="6" borderId="109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5E27-A0FA-476E-B623-B1A09F519902}">
  <sheetPr>
    <pageSetUpPr fitToPage="1"/>
  </sheetPr>
  <dimension ref="B1:N60"/>
  <sheetViews>
    <sheetView tabSelected="1" view="pageBreakPreview" topLeftCell="A43" zoomScale="115" zoomScaleNormal="100" zoomScaleSheetLayoutView="115" workbookViewId="0">
      <selection activeCell="D5" sqref="D5"/>
    </sheetView>
  </sheetViews>
  <sheetFormatPr defaultRowHeight="16.5" x14ac:dyDescent="0.3"/>
  <cols>
    <col min="1" max="1" width="2.125" customWidth="1"/>
    <col min="2" max="2" width="13.5" customWidth="1"/>
    <col min="3" max="3" width="18.625" style="2" customWidth="1"/>
    <col min="4" max="4" width="20.625" style="2" customWidth="1"/>
    <col min="5" max="5" width="4.5" style="2" customWidth="1"/>
    <col min="6" max="6" width="3.625" style="2" customWidth="1"/>
    <col min="7" max="7" width="2.125" style="2" customWidth="1"/>
    <col min="8" max="8" width="9.75" customWidth="1"/>
    <col min="9" max="9" width="2" customWidth="1"/>
    <col min="10" max="10" width="5.375" customWidth="1"/>
    <col min="11" max="11" width="5.5" customWidth="1"/>
    <col min="12" max="12" width="20.875" style="1" customWidth="1"/>
    <col min="13" max="13" width="14.625" customWidth="1"/>
    <col min="14" max="14" width="2.375" customWidth="1"/>
  </cols>
  <sheetData>
    <row r="1" spans="2:13" s="80" customFormat="1" ht="55.5" customHeight="1" x14ac:dyDescent="0.3">
      <c r="B1" s="143" t="s">
        <v>90</v>
      </c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2:13" ht="12.75" customHeight="1" x14ac:dyDescent="0.3">
      <c r="B2" s="78"/>
      <c r="C2" s="78"/>
      <c r="D2" s="78"/>
      <c r="E2" s="78"/>
      <c r="F2" s="78"/>
      <c r="G2" s="78"/>
      <c r="H2" s="78"/>
      <c r="I2" s="78"/>
      <c r="J2" s="78"/>
      <c r="K2" s="78"/>
      <c r="L2" s="79"/>
      <c r="M2" s="78"/>
    </row>
    <row r="3" spans="2:13" x14ac:dyDescent="0.3">
      <c r="B3" s="145" t="s">
        <v>78</v>
      </c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</row>
    <row r="4" spans="2:13" ht="40.5" customHeight="1" x14ac:dyDescent="0.3">
      <c r="B4" s="146" t="s">
        <v>89</v>
      </c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</row>
    <row r="6" spans="2:13" ht="27.75" customHeight="1" thickBot="1" x14ac:dyDescent="0.35">
      <c r="B6" s="117" t="s">
        <v>88</v>
      </c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</row>
    <row r="7" spans="2:13" ht="17.25" thickBot="1" x14ac:dyDescent="0.35">
      <c r="B7" s="77" t="s">
        <v>35</v>
      </c>
      <c r="C7" s="76" t="s">
        <v>34</v>
      </c>
      <c r="D7" s="147" t="s">
        <v>33</v>
      </c>
      <c r="E7" s="148"/>
      <c r="F7" s="148"/>
      <c r="G7" s="148"/>
      <c r="H7" s="148"/>
      <c r="I7" s="148"/>
      <c r="J7" s="148"/>
      <c r="K7" s="149"/>
      <c r="L7" s="75" t="s">
        <v>32</v>
      </c>
      <c r="M7" s="74" t="s">
        <v>31</v>
      </c>
    </row>
    <row r="8" spans="2:13" ht="27" x14ac:dyDescent="0.3">
      <c r="B8" s="142" t="s">
        <v>24</v>
      </c>
      <c r="C8" s="133" t="s">
        <v>77</v>
      </c>
      <c r="D8" s="63" t="s">
        <v>76</v>
      </c>
      <c r="E8" s="63"/>
      <c r="F8" s="63"/>
      <c r="G8" s="63"/>
      <c r="H8" s="62">
        <v>150000</v>
      </c>
      <c r="I8" s="63" t="s">
        <v>36</v>
      </c>
      <c r="J8" s="62">
        <v>16</v>
      </c>
      <c r="K8" s="62" t="s">
        <v>21</v>
      </c>
      <c r="L8" s="61">
        <f>H8*J8</f>
        <v>2400000</v>
      </c>
      <c r="M8" s="73"/>
    </row>
    <row r="9" spans="2:13" ht="27" x14ac:dyDescent="0.3">
      <c r="B9" s="128"/>
      <c r="C9" s="134"/>
      <c r="D9" s="59" t="s">
        <v>75</v>
      </c>
      <c r="E9" s="59"/>
      <c r="F9" s="59"/>
      <c r="G9" s="59"/>
      <c r="H9" s="58">
        <v>100000</v>
      </c>
      <c r="I9" s="59" t="s">
        <v>36</v>
      </c>
      <c r="J9" s="58">
        <v>10</v>
      </c>
      <c r="K9" s="58" t="s">
        <v>21</v>
      </c>
      <c r="L9" s="57">
        <f>H9*J9</f>
        <v>1000000</v>
      </c>
      <c r="M9" s="66"/>
    </row>
    <row r="10" spans="2:13" ht="27" x14ac:dyDescent="0.3">
      <c r="B10" s="128"/>
      <c r="C10" s="134" t="s">
        <v>74</v>
      </c>
      <c r="D10" s="59" t="s">
        <v>73</v>
      </c>
      <c r="E10" s="59"/>
      <c r="F10" s="59"/>
      <c r="G10" s="59"/>
      <c r="H10" s="58">
        <v>220</v>
      </c>
      <c r="I10" s="59" t="s">
        <v>36</v>
      </c>
      <c r="J10" s="58">
        <v>1500</v>
      </c>
      <c r="K10" s="58" t="s">
        <v>72</v>
      </c>
      <c r="L10" s="57">
        <f>H10*J10</f>
        <v>330000</v>
      </c>
      <c r="M10" s="66"/>
    </row>
    <row r="11" spans="2:13" ht="27" x14ac:dyDescent="0.3">
      <c r="B11" s="128"/>
      <c r="C11" s="134"/>
      <c r="D11" s="59" t="s">
        <v>71</v>
      </c>
      <c r="E11" s="59"/>
      <c r="F11" s="59"/>
      <c r="G11" s="59"/>
      <c r="H11" s="58">
        <v>40000</v>
      </c>
      <c r="I11" s="59" t="s">
        <v>36</v>
      </c>
      <c r="J11" s="58">
        <v>5</v>
      </c>
      <c r="K11" s="58" t="s">
        <v>70</v>
      </c>
      <c r="L11" s="57">
        <f>H11*J11</f>
        <v>200000</v>
      </c>
      <c r="M11" s="66"/>
    </row>
    <row r="12" spans="2:13" x14ac:dyDescent="0.3">
      <c r="B12" s="128"/>
      <c r="C12" s="67" t="s">
        <v>69</v>
      </c>
      <c r="D12" s="59" t="s">
        <v>68</v>
      </c>
      <c r="E12" s="59"/>
      <c r="F12" s="59"/>
      <c r="G12" s="59"/>
      <c r="H12" s="58">
        <v>20000</v>
      </c>
      <c r="I12" s="59" t="s">
        <v>36</v>
      </c>
      <c r="J12" s="58">
        <v>1</v>
      </c>
      <c r="K12" s="58" t="s">
        <v>52</v>
      </c>
      <c r="L12" s="57">
        <f>H12*J12</f>
        <v>20000</v>
      </c>
      <c r="M12" s="66"/>
    </row>
    <row r="13" spans="2:13" x14ac:dyDescent="0.3">
      <c r="B13" s="129"/>
      <c r="C13" s="130" t="s">
        <v>67</v>
      </c>
      <c r="D13" s="131"/>
      <c r="E13" s="131"/>
      <c r="F13" s="131"/>
      <c r="G13" s="131"/>
      <c r="H13" s="131"/>
      <c r="I13" s="131"/>
      <c r="J13" s="131"/>
      <c r="K13" s="132"/>
      <c r="L13" s="65">
        <f>SUM(L8:L12)</f>
        <v>3950000</v>
      </c>
      <c r="M13" s="72"/>
    </row>
    <row r="14" spans="2:13" x14ac:dyDescent="0.3">
      <c r="B14" s="128"/>
      <c r="C14" s="67" t="s">
        <v>66</v>
      </c>
      <c r="D14" s="59" t="s">
        <v>65</v>
      </c>
      <c r="E14" s="59"/>
      <c r="F14" s="59"/>
      <c r="G14" s="59"/>
      <c r="H14" s="58">
        <v>4000000</v>
      </c>
      <c r="I14" s="59" t="s">
        <v>36</v>
      </c>
      <c r="J14" s="58">
        <v>1</v>
      </c>
      <c r="K14" s="58" t="s">
        <v>11</v>
      </c>
      <c r="L14" s="57">
        <f>H14*J14</f>
        <v>4000000</v>
      </c>
      <c r="M14" s="138"/>
    </row>
    <row r="15" spans="2:13" x14ac:dyDescent="0.3">
      <c r="B15" s="128"/>
      <c r="C15" s="134" t="s">
        <v>64</v>
      </c>
      <c r="D15" s="59" t="s">
        <v>63</v>
      </c>
      <c r="E15" s="59"/>
      <c r="F15" s="59"/>
      <c r="G15" s="59"/>
      <c r="H15" s="58">
        <v>33000</v>
      </c>
      <c r="I15" s="59" t="s">
        <v>36</v>
      </c>
      <c r="J15" s="58">
        <v>15</v>
      </c>
      <c r="K15" s="58" t="s">
        <v>6</v>
      </c>
      <c r="L15" s="57">
        <f>H15*J15</f>
        <v>495000</v>
      </c>
      <c r="M15" s="138"/>
    </row>
    <row r="16" spans="2:13" x14ac:dyDescent="0.3">
      <c r="B16" s="128"/>
      <c r="C16" s="134"/>
      <c r="D16" s="59" t="s">
        <v>62</v>
      </c>
      <c r="E16" s="59"/>
      <c r="F16" s="59"/>
      <c r="G16" s="59"/>
      <c r="H16" s="58">
        <v>66000</v>
      </c>
      <c r="I16" s="59" t="s">
        <v>36</v>
      </c>
      <c r="J16" s="58">
        <v>15</v>
      </c>
      <c r="K16" s="58" t="s">
        <v>6</v>
      </c>
      <c r="L16" s="57">
        <f>H16*J16</f>
        <v>990000</v>
      </c>
      <c r="M16" s="138"/>
    </row>
    <row r="17" spans="2:14" x14ac:dyDescent="0.3">
      <c r="B17" s="128"/>
      <c r="C17" s="134"/>
      <c r="D17" s="59" t="s">
        <v>61</v>
      </c>
      <c r="E17" s="59"/>
      <c r="F17" s="59"/>
      <c r="G17" s="59"/>
      <c r="H17" s="58">
        <v>90000</v>
      </c>
      <c r="I17" s="59" t="s">
        <v>36</v>
      </c>
      <c r="J17" s="58">
        <v>10</v>
      </c>
      <c r="K17" s="58" t="s">
        <v>6</v>
      </c>
      <c r="L17" s="57">
        <f>H17*J17</f>
        <v>900000</v>
      </c>
      <c r="M17" s="138"/>
    </row>
    <row r="18" spans="2:14" x14ac:dyDescent="0.3">
      <c r="B18" s="129"/>
      <c r="C18" s="130" t="s">
        <v>60</v>
      </c>
      <c r="D18" s="131"/>
      <c r="E18" s="131"/>
      <c r="F18" s="131"/>
      <c r="G18" s="131"/>
      <c r="H18" s="131"/>
      <c r="I18" s="131"/>
      <c r="J18" s="131"/>
      <c r="K18" s="132"/>
      <c r="L18" s="65">
        <f>SUM(L14:L17)</f>
        <v>6385000</v>
      </c>
      <c r="M18" s="140"/>
    </row>
    <row r="19" spans="2:14" ht="27" customHeight="1" x14ac:dyDescent="0.3">
      <c r="B19" s="127" t="s">
        <v>59</v>
      </c>
      <c r="C19" s="69" t="s">
        <v>58</v>
      </c>
      <c r="D19" s="63" t="s">
        <v>57</v>
      </c>
      <c r="E19" s="63"/>
      <c r="F19" s="63"/>
      <c r="G19" s="63"/>
      <c r="H19" s="62">
        <v>50000</v>
      </c>
      <c r="I19" s="63" t="s">
        <v>36</v>
      </c>
      <c r="J19" s="62">
        <v>1</v>
      </c>
      <c r="K19" s="62" t="s">
        <v>14</v>
      </c>
      <c r="L19" s="71">
        <f>H19*J19</f>
        <v>50000</v>
      </c>
      <c r="M19" s="141" t="s">
        <v>44</v>
      </c>
    </row>
    <row r="20" spans="2:14" ht="27" customHeight="1" x14ac:dyDescent="0.3">
      <c r="B20" s="128"/>
      <c r="C20" s="67" t="s">
        <v>56</v>
      </c>
      <c r="D20" s="59" t="s">
        <v>55</v>
      </c>
      <c r="E20" s="59"/>
      <c r="F20" s="59"/>
      <c r="G20" s="59"/>
      <c r="H20" s="58">
        <v>100000</v>
      </c>
      <c r="I20" s="59" t="s">
        <v>36</v>
      </c>
      <c r="J20" s="58">
        <v>1</v>
      </c>
      <c r="K20" s="58" t="s">
        <v>21</v>
      </c>
      <c r="L20" s="70">
        <f>H20*J20</f>
        <v>100000</v>
      </c>
      <c r="M20" s="138"/>
    </row>
    <row r="21" spans="2:14" x14ac:dyDescent="0.3">
      <c r="B21" s="128"/>
      <c r="C21" s="67" t="s">
        <v>54</v>
      </c>
      <c r="D21" s="59" t="s">
        <v>53</v>
      </c>
      <c r="E21" s="59"/>
      <c r="F21" s="59"/>
      <c r="G21" s="59"/>
      <c r="H21" s="58">
        <v>24000</v>
      </c>
      <c r="I21" s="59" t="s">
        <v>36</v>
      </c>
      <c r="J21" s="58">
        <v>3</v>
      </c>
      <c r="K21" s="58" t="s">
        <v>52</v>
      </c>
      <c r="L21" s="70">
        <f>H21*J21</f>
        <v>72000</v>
      </c>
      <c r="M21" s="138"/>
    </row>
    <row r="22" spans="2:14" x14ac:dyDescent="0.3">
      <c r="B22" s="129"/>
      <c r="C22" s="130" t="s">
        <v>51</v>
      </c>
      <c r="D22" s="131"/>
      <c r="E22" s="131"/>
      <c r="F22" s="131"/>
      <c r="G22" s="131"/>
      <c r="H22" s="131"/>
      <c r="I22" s="131"/>
      <c r="J22" s="131"/>
      <c r="K22" s="132"/>
      <c r="L22" s="65">
        <f>SUM(L19:L21)</f>
        <v>222000</v>
      </c>
      <c r="M22" s="140"/>
    </row>
    <row r="23" spans="2:14" x14ac:dyDescent="0.3">
      <c r="B23" s="127" t="s">
        <v>50</v>
      </c>
      <c r="C23" s="69" t="s">
        <v>49</v>
      </c>
      <c r="D23" s="63" t="s">
        <v>46</v>
      </c>
      <c r="E23" s="63">
        <v>3</v>
      </c>
      <c r="F23" s="63" t="s">
        <v>6</v>
      </c>
      <c r="G23" s="63" t="s">
        <v>36</v>
      </c>
      <c r="H23" s="62">
        <v>60000</v>
      </c>
      <c r="I23" s="63" t="s">
        <v>36</v>
      </c>
      <c r="J23" s="62">
        <v>3</v>
      </c>
      <c r="K23" s="62" t="s">
        <v>14</v>
      </c>
      <c r="L23" s="61">
        <f>E23*H23*J23</f>
        <v>540000</v>
      </c>
      <c r="M23" s="68"/>
    </row>
    <row r="24" spans="2:14" x14ac:dyDescent="0.3">
      <c r="B24" s="128"/>
      <c r="C24" s="67" t="s">
        <v>48</v>
      </c>
      <c r="D24" s="59" t="s">
        <v>46</v>
      </c>
      <c r="E24" s="59">
        <v>3</v>
      </c>
      <c r="F24" s="59" t="s">
        <v>6</v>
      </c>
      <c r="G24" s="59" t="s">
        <v>36</v>
      </c>
      <c r="H24" s="58">
        <v>30000</v>
      </c>
      <c r="I24" s="58"/>
      <c r="J24" s="58">
        <v>3</v>
      </c>
      <c r="K24" s="58" t="s">
        <v>14</v>
      </c>
      <c r="L24" s="57">
        <f>E24*H24*J24</f>
        <v>270000</v>
      </c>
      <c r="M24" s="66"/>
    </row>
    <row r="25" spans="2:14" x14ac:dyDescent="0.3">
      <c r="B25" s="128"/>
      <c r="C25" s="67" t="s">
        <v>47</v>
      </c>
      <c r="D25" s="59" t="s">
        <v>46</v>
      </c>
      <c r="E25" s="59">
        <v>3</v>
      </c>
      <c r="F25" s="59" t="s">
        <v>6</v>
      </c>
      <c r="G25" s="59" t="s">
        <v>36</v>
      </c>
      <c r="H25" s="58">
        <v>30000</v>
      </c>
      <c r="I25" s="58"/>
      <c r="J25" s="58">
        <v>3</v>
      </c>
      <c r="K25" s="58" t="s">
        <v>14</v>
      </c>
      <c r="L25" s="57">
        <f>E25*H25*J25</f>
        <v>270000</v>
      </c>
      <c r="M25" s="66"/>
    </row>
    <row r="26" spans="2:14" x14ac:dyDescent="0.3">
      <c r="B26" s="129"/>
      <c r="C26" s="130" t="s">
        <v>85</v>
      </c>
      <c r="D26" s="131"/>
      <c r="E26" s="131"/>
      <c r="F26" s="131"/>
      <c r="G26" s="131"/>
      <c r="H26" s="131"/>
      <c r="I26" s="131"/>
      <c r="J26" s="131"/>
      <c r="K26" s="132"/>
      <c r="L26" s="65">
        <f>SUM(L23:L25)</f>
        <v>1080000</v>
      </c>
      <c r="M26" s="64"/>
    </row>
    <row r="27" spans="2:14" x14ac:dyDescent="0.3">
      <c r="B27" s="127" t="s">
        <v>30</v>
      </c>
      <c r="C27" s="133" t="s">
        <v>45</v>
      </c>
      <c r="D27" s="63" t="s">
        <v>28</v>
      </c>
      <c r="E27" s="63">
        <v>2</v>
      </c>
      <c r="F27" s="63" t="s">
        <v>6</v>
      </c>
      <c r="G27" s="63" t="s">
        <v>36</v>
      </c>
      <c r="H27" s="62">
        <v>2000000</v>
      </c>
      <c r="I27" s="62"/>
      <c r="J27" s="62"/>
      <c r="K27" s="62"/>
      <c r="L27" s="61">
        <f>E27*H27</f>
        <v>4000000</v>
      </c>
      <c r="M27" s="135" t="s">
        <v>44</v>
      </c>
      <c r="N27" s="60"/>
    </row>
    <row r="28" spans="2:14" x14ac:dyDescent="0.3">
      <c r="B28" s="128"/>
      <c r="C28" s="134"/>
      <c r="D28" s="59" t="s">
        <v>43</v>
      </c>
      <c r="E28" s="59">
        <v>1</v>
      </c>
      <c r="F28" s="59" t="s">
        <v>6</v>
      </c>
      <c r="G28" s="59" t="s">
        <v>36</v>
      </c>
      <c r="H28" s="58">
        <v>500000</v>
      </c>
      <c r="I28" s="58"/>
      <c r="J28" s="58"/>
      <c r="K28" s="58"/>
      <c r="L28" s="57">
        <f>E28*H28</f>
        <v>500000</v>
      </c>
      <c r="M28" s="136"/>
      <c r="N28" s="60"/>
    </row>
    <row r="29" spans="2:14" ht="16.5" customHeight="1" x14ac:dyDescent="0.3">
      <c r="B29" s="128"/>
      <c r="C29" s="134" t="s">
        <v>42</v>
      </c>
      <c r="D29" s="59" t="s">
        <v>38</v>
      </c>
      <c r="E29" s="59">
        <v>2</v>
      </c>
      <c r="F29" s="59" t="s">
        <v>6</v>
      </c>
      <c r="G29" s="59" t="s">
        <v>36</v>
      </c>
      <c r="H29" s="58">
        <v>205920</v>
      </c>
      <c r="I29" s="59" t="s">
        <v>36</v>
      </c>
      <c r="J29" s="58">
        <v>3</v>
      </c>
      <c r="K29" s="58" t="s">
        <v>14</v>
      </c>
      <c r="L29" s="57">
        <f t="shared" ref="L29:L34" si="0">E29*H29*J29</f>
        <v>1235520</v>
      </c>
      <c r="M29" s="137" t="s">
        <v>41</v>
      </c>
    </row>
    <row r="30" spans="2:14" ht="16.5" customHeight="1" x14ac:dyDescent="0.3">
      <c r="B30" s="128"/>
      <c r="C30" s="134"/>
      <c r="D30" s="59" t="s">
        <v>37</v>
      </c>
      <c r="E30" s="59">
        <v>1</v>
      </c>
      <c r="F30" s="59" t="s">
        <v>6</v>
      </c>
      <c r="G30" s="59" t="s">
        <v>36</v>
      </c>
      <c r="H30" s="58">
        <v>124020</v>
      </c>
      <c r="I30" s="59" t="s">
        <v>36</v>
      </c>
      <c r="J30" s="58">
        <v>5</v>
      </c>
      <c r="K30" s="58" t="s">
        <v>14</v>
      </c>
      <c r="L30" s="57">
        <f t="shared" si="0"/>
        <v>620100</v>
      </c>
      <c r="M30" s="138"/>
    </row>
    <row r="31" spans="2:14" x14ac:dyDescent="0.3">
      <c r="B31" s="128"/>
      <c r="C31" s="134" t="s">
        <v>40</v>
      </c>
      <c r="D31" s="59" t="s">
        <v>38</v>
      </c>
      <c r="E31" s="59">
        <v>2</v>
      </c>
      <c r="F31" s="59" t="s">
        <v>6</v>
      </c>
      <c r="G31" s="59" t="s">
        <v>36</v>
      </c>
      <c r="H31" s="58">
        <v>35100</v>
      </c>
      <c r="I31" s="59" t="s">
        <v>36</v>
      </c>
      <c r="J31" s="58">
        <v>3</v>
      </c>
      <c r="K31" s="58" t="s">
        <v>14</v>
      </c>
      <c r="L31" s="57">
        <f t="shared" si="0"/>
        <v>210600</v>
      </c>
      <c r="M31" s="138"/>
    </row>
    <row r="32" spans="2:14" x14ac:dyDescent="0.3">
      <c r="B32" s="128"/>
      <c r="C32" s="134"/>
      <c r="D32" s="59" t="s">
        <v>37</v>
      </c>
      <c r="E32" s="59">
        <v>1</v>
      </c>
      <c r="F32" s="59" t="s">
        <v>6</v>
      </c>
      <c r="G32" s="59" t="s">
        <v>36</v>
      </c>
      <c r="H32" s="58">
        <v>35100</v>
      </c>
      <c r="I32" s="59" t="s">
        <v>36</v>
      </c>
      <c r="J32" s="58">
        <v>5</v>
      </c>
      <c r="K32" s="58" t="s">
        <v>14</v>
      </c>
      <c r="L32" s="57">
        <f t="shared" si="0"/>
        <v>175500</v>
      </c>
      <c r="M32" s="138"/>
    </row>
    <row r="33" spans="2:13" ht="16.5" customHeight="1" x14ac:dyDescent="0.3">
      <c r="B33" s="128"/>
      <c r="C33" s="134" t="s">
        <v>39</v>
      </c>
      <c r="D33" s="59" t="s">
        <v>38</v>
      </c>
      <c r="E33" s="59">
        <v>2</v>
      </c>
      <c r="F33" s="59" t="s">
        <v>6</v>
      </c>
      <c r="G33" s="59" t="s">
        <v>36</v>
      </c>
      <c r="H33" s="58">
        <v>94770</v>
      </c>
      <c r="I33" s="59" t="s">
        <v>36</v>
      </c>
      <c r="J33" s="58">
        <v>3</v>
      </c>
      <c r="K33" s="58" t="s">
        <v>14</v>
      </c>
      <c r="L33" s="57">
        <f t="shared" si="0"/>
        <v>568620</v>
      </c>
      <c r="M33" s="138"/>
    </row>
    <row r="34" spans="2:13" x14ac:dyDescent="0.3">
      <c r="B34" s="128"/>
      <c r="C34" s="134"/>
      <c r="D34" s="59" t="s">
        <v>37</v>
      </c>
      <c r="E34" s="59">
        <v>1</v>
      </c>
      <c r="F34" s="59" t="s">
        <v>6</v>
      </c>
      <c r="G34" s="59" t="s">
        <v>36</v>
      </c>
      <c r="H34" s="58">
        <v>51480</v>
      </c>
      <c r="I34" s="59" t="s">
        <v>36</v>
      </c>
      <c r="J34" s="58">
        <v>5</v>
      </c>
      <c r="K34" s="58" t="s">
        <v>14</v>
      </c>
      <c r="L34" s="57">
        <f t="shared" si="0"/>
        <v>257400</v>
      </c>
      <c r="M34" s="139"/>
    </row>
    <row r="35" spans="2:13" x14ac:dyDescent="0.3">
      <c r="B35" s="129"/>
      <c r="C35" s="130" t="s">
        <v>86</v>
      </c>
      <c r="D35" s="131"/>
      <c r="E35" s="131"/>
      <c r="F35" s="131"/>
      <c r="G35" s="131"/>
      <c r="H35" s="131"/>
      <c r="I35" s="131"/>
      <c r="J35" s="131"/>
      <c r="K35" s="132"/>
      <c r="L35" s="56">
        <f>SUM(L27:L34)</f>
        <v>7567740</v>
      </c>
      <c r="M35" s="55"/>
    </row>
    <row r="36" spans="2:13" ht="17.25" thickBot="1" x14ac:dyDescent="0.35">
      <c r="B36" s="54"/>
      <c r="C36" s="53"/>
      <c r="D36" s="52"/>
      <c r="E36" s="52"/>
      <c r="F36" s="52"/>
      <c r="G36" s="52"/>
      <c r="H36" s="51"/>
      <c r="I36" s="51"/>
      <c r="J36" s="51"/>
      <c r="K36" s="51"/>
      <c r="L36" s="50" t="s">
        <v>4</v>
      </c>
      <c r="M36" s="49"/>
    </row>
    <row r="37" spans="2:13" ht="18" customHeight="1" thickTop="1" thickBot="1" x14ac:dyDescent="0.35">
      <c r="B37" s="114" t="s">
        <v>87</v>
      </c>
      <c r="C37" s="115"/>
      <c r="D37" s="115"/>
      <c r="E37" s="115"/>
      <c r="F37" s="115"/>
      <c r="G37" s="115"/>
      <c r="H37" s="115"/>
      <c r="I37" s="115"/>
      <c r="J37" s="115"/>
      <c r="K37" s="116"/>
      <c r="L37" s="48">
        <f>SUM(L13,L18,L22,L26,L35)</f>
        <v>19204740</v>
      </c>
      <c r="M37" s="47"/>
    </row>
    <row r="39" spans="2:13" ht="27.75" customHeight="1" thickBot="1" x14ac:dyDescent="0.35">
      <c r="B39" s="117" t="s">
        <v>84</v>
      </c>
      <c r="C39" s="118"/>
      <c r="D39" s="118"/>
      <c r="E39" s="118"/>
      <c r="F39" s="118"/>
      <c r="G39" s="118"/>
      <c r="H39" s="118"/>
      <c r="I39" s="118"/>
      <c r="J39" s="118"/>
      <c r="K39" s="118"/>
      <c r="L39" s="118"/>
      <c r="M39" s="118"/>
    </row>
    <row r="40" spans="2:13" ht="17.25" customHeight="1" thickBot="1" x14ac:dyDescent="0.35">
      <c r="B40" s="46" t="s">
        <v>35</v>
      </c>
      <c r="C40" s="45" t="s">
        <v>34</v>
      </c>
      <c r="D40" s="119" t="s">
        <v>33</v>
      </c>
      <c r="E40" s="120"/>
      <c r="F40" s="120"/>
      <c r="G40" s="120"/>
      <c r="H40" s="120"/>
      <c r="I40" s="120"/>
      <c r="J40" s="120"/>
      <c r="K40" s="121"/>
      <c r="L40" s="44" t="s">
        <v>32</v>
      </c>
      <c r="M40" s="43" t="s">
        <v>31</v>
      </c>
    </row>
    <row r="41" spans="2:13" x14ac:dyDescent="0.3">
      <c r="B41" s="122" t="s">
        <v>30</v>
      </c>
      <c r="C41" s="42" t="s">
        <v>29</v>
      </c>
      <c r="D41" s="41" t="s">
        <v>28</v>
      </c>
      <c r="E41" s="41">
        <v>2</v>
      </c>
      <c r="F41" s="41" t="s">
        <v>6</v>
      </c>
      <c r="G41" s="41" t="s">
        <v>5</v>
      </c>
      <c r="H41" s="41">
        <v>300000</v>
      </c>
      <c r="I41" s="41"/>
      <c r="J41" s="41"/>
      <c r="K41" s="41"/>
      <c r="L41" s="40">
        <f>E41*H41</f>
        <v>600000</v>
      </c>
      <c r="M41" s="39"/>
    </row>
    <row r="42" spans="2:13" x14ac:dyDescent="0.3">
      <c r="B42" s="100"/>
      <c r="C42" s="38" t="s">
        <v>27</v>
      </c>
      <c r="D42" s="37" t="s">
        <v>26</v>
      </c>
      <c r="E42" s="37">
        <v>1</v>
      </c>
      <c r="F42" s="37" t="s">
        <v>25</v>
      </c>
      <c r="G42" s="37" t="s">
        <v>5</v>
      </c>
      <c r="H42" s="37">
        <v>100000</v>
      </c>
      <c r="I42" s="37"/>
      <c r="J42" s="37"/>
      <c r="K42" s="37"/>
      <c r="L42" s="36">
        <v>100000</v>
      </c>
      <c r="M42" s="35"/>
    </row>
    <row r="43" spans="2:13" x14ac:dyDescent="0.3">
      <c r="B43" s="123"/>
      <c r="C43" s="124" t="s">
        <v>79</v>
      </c>
      <c r="D43" s="125"/>
      <c r="E43" s="125"/>
      <c r="F43" s="125"/>
      <c r="G43" s="125"/>
      <c r="H43" s="125"/>
      <c r="I43" s="125"/>
      <c r="J43" s="125"/>
      <c r="K43" s="126"/>
      <c r="L43" s="34">
        <f>SUM(L41:L42)</f>
        <v>700000</v>
      </c>
      <c r="M43" s="33"/>
    </row>
    <row r="44" spans="2:13" x14ac:dyDescent="0.3">
      <c r="B44" s="99" t="s">
        <v>24</v>
      </c>
      <c r="C44" s="32" t="s">
        <v>23</v>
      </c>
      <c r="D44" s="31" t="s">
        <v>22</v>
      </c>
      <c r="E44" s="31"/>
      <c r="F44" s="31"/>
      <c r="G44" s="31"/>
      <c r="H44" s="31">
        <v>10000</v>
      </c>
      <c r="I44" s="31" t="s">
        <v>5</v>
      </c>
      <c r="J44" s="31">
        <v>15</v>
      </c>
      <c r="K44" s="31" t="s">
        <v>21</v>
      </c>
      <c r="L44" s="30">
        <f>H44*J44</f>
        <v>150000</v>
      </c>
      <c r="M44" s="102"/>
    </row>
    <row r="45" spans="2:13" x14ac:dyDescent="0.3">
      <c r="B45" s="100"/>
      <c r="C45" s="29" t="s">
        <v>20</v>
      </c>
      <c r="D45" s="27" t="s">
        <v>19</v>
      </c>
      <c r="E45" s="27"/>
      <c r="F45" s="27"/>
      <c r="G45" s="27"/>
      <c r="H45" s="27">
        <v>100000</v>
      </c>
      <c r="I45" s="27" t="s">
        <v>5</v>
      </c>
      <c r="J45" s="27">
        <v>5</v>
      </c>
      <c r="K45" s="27" t="s">
        <v>14</v>
      </c>
      <c r="L45" s="28">
        <f>H45*J45</f>
        <v>500000</v>
      </c>
      <c r="M45" s="103"/>
    </row>
    <row r="46" spans="2:13" x14ac:dyDescent="0.3">
      <c r="B46" s="100"/>
      <c r="C46" s="23" t="s">
        <v>18</v>
      </c>
      <c r="D46" s="22" t="s">
        <v>17</v>
      </c>
      <c r="E46" s="22"/>
      <c r="F46" s="22"/>
      <c r="G46" s="22"/>
      <c r="H46" s="22">
        <v>50000</v>
      </c>
      <c r="I46" s="27" t="s">
        <v>5</v>
      </c>
      <c r="J46" s="22">
        <v>3</v>
      </c>
      <c r="K46" s="22" t="s">
        <v>14</v>
      </c>
      <c r="L46" s="21">
        <f>H46*J46</f>
        <v>150000</v>
      </c>
      <c r="M46" s="104"/>
    </row>
    <row r="47" spans="2:13" x14ac:dyDescent="0.3">
      <c r="B47" s="100"/>
      <c r="C47" s="26" t="s">
        <v>16</v>
      </c>
      <c r="D47" s="25" t="s">
        <v>15</v>
      </c>
      <c r="E47" s="25">
        <v>3</v>
      </c>
      <c r="F47" s="25" t="s">
        <v>6</v>
      </c>
      <c r="G47" s="25" t="s">
        <v>5</v>
      </c>
      <c r="H47" s="25">
        <v>20000</v>
      </c>
      <c r="I47" s="25" t="s">
        <v>5</v>
      </c>
      <c r="J47" s="25">
        <v>8</v>
      </c>
      <c r="K47" s="25" t="s">
        <v>14</v>
      </c>
      <c r="L47" s="24">
        <f>E47*H47*J47</f>
        <v>480000</v>
      </c>
      <c r="M47" s="104"/>
    </row>
    <row r="48" spans="2:13" x14ac:dyDescent="0.3">
      <c r="B48" s="100"/>
      <c r="C48" s="23" t="s">
        <v>13</v>
      </c>
      <c r="D48" s="22" t="s">
        <v>12</v>
      </c>
      <c r="E48" s="22"/>
      <c r="F48" s="22"/>
      <c r="G48" s="22"/>
      <c r="H48" s="22">
        <v>300000</v>
      </c>
      <c r="I48" s="22" t="s">
        <v>5</v>
      </c>
      <c r="J48" s="22">
        <v>1</v>
      </c>
      <c r="K48" s="22" t="s">
        <v>11</v>
      </c>
      <c r="L48" s="21">
        <f>H48*J48</f>
        <v>300000</v>
      </c>
      <c r="M48" s="104"/>
    </row>
    <row r="49" spans="2:14" x14ac:dyDescent="0.3">
      <c r="B49" s="100"/>
      <c r="C49" s="20" t="s">
        <v>10</v>
      </c>
      <c r="D49" s="17" t="s">
        <v>9</v>
      </c>
      <c r="E49" s="17">
        <v>10</v>
      </c>
      <c r="F49" s="17" t="s">
        <v>6</v>
      </c>
      <c r="G49" s="17" t="s">
        <v>5</v>
      </c>
      <c r="H49" s="17">
        <v>50000</v>
      </c>
      <c r="I49" s="17"/>
      <c r="J49" s="17"/>
      <c r="K49" s="17"/>
      <c r="L49" s="19">
        <f>E49*H49</f>
        <v>500000</v>
      </c>
      <c r="M49" s="104"/>
    </row>
    <row r="50" spans="2:14" x14ac:dyDescent="0.3">
      <c r="B50" s="100"/>
      <c r="C50" s="18" t="s">
        <v>8</v>
      </c>
      <c r="D50" s="16" t="s">
        <v>7</v>
      </c>
      <c r="E50" s="16">
        <v>5</v>
      </c>
      <c r="F50" s="16" t="s">
        <v>6</v>
      </c>
      <c r="G50" s="17" t="s">
        <v>5</v>
      </c>
      <c r="H50" s="16">
        <v>100000</v>
      </c>
      <c r="I50" s="16"/>
      <c r="J50" s="16"/>
      <c r="K50" s="16"/>
      <c r="L50" s="15">
        <f>E50*H50</f>
        <v>500000</v>
      </c>
      <c r="M50" s="104"/>
    </row>
    <row r="51" spans="2:14" x14ac:dyDescent="0.3">
      <c r="B51" s="101"/>
      <c r="C51" s="106" t="s">
        <v>80</v>
      </c>
      <c r="D51" s="107"/>
      <c r="E51" s="107"/>
      <c r="F51" s="107"/>
      <c r="G51" s="107"/>
      <c r="H51" s="107"/>
      <c r="I51" s="107"/>
      <c r="J51" s="107"/>
      <c r="K51" s="108"/>
      <c r="L51" s="14">
        <f>SUM(L44:L50)</f>
        <v>2580000</v>
      </c>
      <c r="M51" s="105"/>
    </row>
    <row r="52" spans="2:14" ht="17.25" thickBot="1" x14ac:dyDescent="0.35">
      <c r="B52" s="13"/>
      <c r="C52" s="12"/>
      <c r="D52" s="11"/>
      <c r="E52" s="11"/>
      <c r="F52" s="11"/>
      <c r="G52" s="11"/>
      <c r="H52" s="11"/>
      <c r="I52" s="11"/>
      <c r="J52" s="11"/>
      <c r="K52" s="11"/>
      <c r="L52" s="10" t="s">
        <v>4</v>
      </c>
      <c r="M52" s="9"/>
    </row>
    <row r="53" spans="2:14" ht="18" thickTop="1" thickBot="1" x14ac:dyDescent="0.35">
      <c r="B53" s="85" t="s">
        <v>81</v>
      </c>
      <c r="C53" s="86"/>
      <c r="D53" s="86"/>
      <c r="E53" s="86"/>
      <c r="F53" s="86"/>
      <c r="G53" s="86"/>
      <c r="H53" s="86"/>
      <c r="I53" s="86"/>
      <c r="J53" s="86"/>
      <c r="K53" s="87"/>
      <c r="L53" s="8">
        <f>L43+L51</f>
        <v>3280000</v>
      </c>
      <c r="M53" s="7"/>
    </row>
    <row r="55" spans="2:14" ht="17.25" thickBot="1" x14ac:dyDescent="0.35"/>
    <row r="56" spans="2:14" ht="17.25" customHeight="1" thickTop="1" x14ac:dyDescent="0.3">
      <c r="B56" s="88" t="s">
        <v>3</v>
      </c>
      <c r="C56" s="91" t="s">
        <v>82</v>
      </c>
      <c r="D56" s="91" t="s">
        <v>2</v>
      </c>
      <c r="E56" s="93" t="s">
        <v>83</v>
      </c>
      <c r="F56" s="94"/>
      <c r="G56" s="94"/>
      <c r="H56" s="94"/>
      <c r="I56" s="94"/>
      <c r="J56" s="94"/>
      <c r="K56" s="94"/>
      <c r="L56" s="95"/>
      <c r="M56" s="109" t="s">
        <v>1</v>
      </c>
      <c r="N56" s="6"/>
    </row>
    <row r="57" spans="2:14" x14ac:dyDescent="0.3">
      <c r="B57" s="89"/>
      <c r="C57" s="92"/>
      <c r="D57" s="92"/>
      <c r="E57" s="96"/>
      <c r="F57" s="97"/>
      <c r="G57" s="97"/>
      <c r="H57" s="97"/>
      <c r="I57" s="97"/>
      <c r="J57" s="97"/>
      <c r="K57" s="97"/>
      <c r="L57" s="98"/>
      <c r="M57" s="110"/>
      <c r="N57" s="6"/>
    </row>
    <row r="58" spans="2:14" ht="28.5" customHeight="1" x14ac:dyDescent="0.3">
      <c r="B58" s="89"/>
      <c r="C58" s="5">
        <f>L37</f>
        <v>19204740</v>
      </c>
      <c r="D58" s="4">
        <f>L53</f>
        <v>3280000</v>
      </c>
      <c r="E58" s="111">
        <f>SUM(C58:D58)</f>
        <v>22484740</v>
      </c>
      <c r="F58" s="112"/>
      <c r="G58" s="112"/>
      <c r="H58" s="112"/>
      <c r="I58" s="112"/>
      <c r="J58" s="112"/>
      <c r="K58" s="112"/>
      <c r="L58" s="113"/>
      <c r="M58" s="81">
        <f>D58/E58</f>
        <v>0.14587671460732923</v>
      </c>
      <c r="N58" s="3"/>
    </row>
    <row r="59" spans="2:14" ht="28.5" customHeight="1" thickBot="1" x14ac:dyDescent="0.35">
      <c r="B59" s="90"/>
      <c r="C59" s="82" t="s">
        <v>0</v>
      </c>
      <c r="D59" s="83"/>
      <c r="E59" s="83"/>
      <c r="F59" s="83"/>
      <c r="G59" s="83"/>
      <c r="H59" s="83"/>
      <c r="I59" s="83"/>
      <c r="J59" s="83"/>
      <c r="K59" s="83"/>
      <c r="L59" s="83"/>
      <c r="M59" s="84"/>
    </row>
    <row r="60" spans="2:14" ht="17.25" thickTop="1" x14ac:dyDescent="0.3">
      <c r="M60" s="3"/>
    </row>
  </sheetData>
  <mergeCells count="42">
    <mergeCell ref="B1:M1"/>
    <mergeCell ref="B3:M3"/>
    <mergeCell ref="B4:M4"/>
    <mergeCell ref="B6:M6"/>
    <mergeCell ref="D7:K7"/>
    <mergeCell ref="B8:B13"/>
    <mergeCell ref="C8:C9"/>
    <mergeCell ref="C10:C11"/>
    <mergeCell ref="C13:K13"/>
    <mergeCell ref="B14:B18"/>
    <mergeCell ref="M14:M18"/>
    <mergeCell ref="C15:C17"/>
    <mergeCell ref="C18:K18"/>
    <mergeCell ref="B19:B22"/>
    <mergeCell ref="M19:M22"/>
    <mergeCell ref="C22:K22"/>
    <mergeCell ref="B23:B26"/>
    <mergeCell ref="C26:K26"/>
    <mergeCell ref="B27:B35"/>
    <mergeCell ref="C27:C28"/>
    <mergeCell ref="M27:M28"/>
    <mergeCell ref="C29:C30"/>
    <mergeCell ref="M29:M34"/>
    <mergeCell ref="C31:C32"/>
    <mergeCell ref="C33:C34"/>
    <mergeCell ref="C35:K35"/>
    <mergeCell ref="B37:K37"/>
    <mergeCell ref="B39:M39"/>
    <mergeCell ref="D40:K40"/>
    <mergeCell ref="B41:B43"/>
    <mergeCell ref="C43:K43"/>
    <mergeCell ref="B44:B51"/>
    <mergeCell ref="M44:M51"/>
    <mergeCell ref="C51:K51"/>
    <mergeCell ref="M56:M57"/>
    <mergeCell ref="E58:L58"/>
    <mergeCell ref="C59:M59"/>
    <mergeCell ref="B53:K53"/>
    <mergeCell ref="B56:B59"/>
    <mergeCell ref="C56:C57"/>
    <mergeCell ref="D56:D57"/>
    <mergeCell ref="E56:L5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예산집행계획</vt:lpstr>
      <vt:lpstr>예산집행계획!Print_Area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2024-01-22T06:44:40Z</dcterms:created>
  <dcterms:modified xsi:type="dcterms:W3CDTF">2024-05-10T00:29:04Z</dcterms:modified>
</cp:coreProperties>
</file>